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8975" windowHeight="11955"/>
  </bookViews>
  <sheets>
    <sheet name="Graph - travel-time" sheetId="5" r:id="rId1"/>
    <sheet name="Travel time - processed data" sheetId="4" r:id="rId2"/>
    <sheet name="Graph - travel-time (2)" sheetId="10" state="hidden" r:id="rId3"/>
  </sheets>
  <calcPr calcId="125725"/>
</workbook>
</file>

<file path=xl/calcChain.xml><?xml version="1.0" encoding="utf-8"?>
<calcChain xmlns="http://schemas.openxmlformats.org/spreadsheetml/2006/main">
  <c r="D3" i="4"/>
  <c r="K9" s="1"/>
  <c r="D2"/>
  <c r="D36" s="1"/>
  <c r="F36" s="1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H1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10"/>
  <c r="J9"/>
  <c r="J10"/>
  <c r="D148"/>
  <c r="F148" s="1"/>
  <c r="D147"/>
  <c r="F147" s="1"/>
  <c r="D146"/>
  <c r="F146" s="1"/>
  <c r="D145"/>
  <c r="F145" s="1"/>
  <c r="D144"/>
  <c r="F144" s="1"/>
  <c r="D143"/>
  <c r="F143" s="1"/>
  <c r="D142"/>
  <c r="F142" s="1"/>
  <c r="D141"/>
  <c r="F141" s="1"/>
  <c r="D140"/>
  <c r="F140" s="1"/>
  <c r="D139"/>
  <c r="F139" s="1"/>
  <c r="D138"/>
  <c r="F138" s="1"/>
  <c r="D137"/>
  <c r="F137" s="1"/>
  <c r="D136"/>
  <c r="F136" s="1"/>
  <c r="D135"/>
  <c r="F135" s="1"/>
  <c r="D134"/>
  <c r="F134" s="1"/>
  <c r="D133"/>
  <c r="F133" s="1"/>
  <c r="D132"/>
  <c r="F132" s="1"/>
  <c r="D131"/>
  <c r="F131" s="1"/>
  <c r="D130"/>
  <c r="F130" s="1"/>
  <c r="D129"/>
  <c r="F129" s="1"/>
  <c r="D128"/>
  <c r="F128" s="1"/>
  <c r="D127"/>
  <c r="F127" s="1"/>
  <c r="D126"/>
  <c r="F126" s="1"/>
  <c r="D125"/>
  <c r="F125" s="1"/>
  <c r="D124"/>
  <c r="F124" s="1"/>
  <c r="D123"/>
  <c r="F123" s="1"/>
  <c r="D122"/>
  <c r="F122" s="1"/>
  <c r="D121"/>
  <c r="F121" s="1"/>
  <c r="D120"/>
  <c r="F120" s="1"/>
  <c r="D119"/>
  <c r="F119" s="1"/>
  <c r="D118"/>
  <c r="F118" s="1"/>
  <c r="D117"/>
  <c r="F117" s="1"/>
  <c r="D116"/>
  <c r="F116" s="1"/>
  <c r="D115"/>
  <c r="F115" s="1"/>
  <c r="D114"/>
  <c r="F114" s="1"/>
  <c r="D113"/>
  <c r="F113" s="1"/>
  <c r="D112"/>
  <c r="F112" s="1"/>
  <c r="D111"/>
  <c r="F111" s="1"/>
  <c r="D110"/>
  <c r="F110" s="1"/>
  <c r="D109"/>
  <c r="F109" s="1"/>
  <c r="D108"/>
  <c r="F108" s="1"/>
  <c r="D107"/>
  <c r="F107" s="1"/>
  <c r="D106"/>
  <c r="F106" s="1"/>
  <c r="D105"/>
  <c r="F105" s="1"/>
  <c r="D104"/>
  <c r="F104" s="1"/>
  <c r="D103"/>
  <c r="F103" s="1"/>
  <c r="D102"/>
  <c r="F102" s="1"/>
  <c r="D101"/>
  <c r="F101" s="1"/>
  <c r="D100"/>
  <c r="F100" s="1"/>
  <c r="D99"/>
  <c r="F99" s="1"/>
  <c r="D98"/>
  <c r="F98" s="1"/>
  <c r="D97"/>
  <c r="F97" s="1"/>
  <c r="D96"/>
  <c r="F96" s="1"/>
  <c r="D95"/>
  <c r="F95" s="1"/>
  <c r="D94"/>
  <c r="F94" s="1"/>
  <c r="D93"/>
  <c r="F93" s="1"/>
  <c r="D92"/>
  <c r="F92" s="1"/>
  <c r="D91"/>
  <c r="F91" s="1"/>
  <c r="D90"/>
  <c r="F90" s="1"/>
  <c r="D89"/>
  <c r="F89" s="1"/>
  <c r="D88"/>
  <c r="F88" s="1"/>
  <c r="D87"/>
  <c r="F87" s="1"/>
  <c r="D86"/>
  <c r="F86" s="1"/>
  <c r="D85"/>
  <c r="F85" s="1"/>
  <c r="D84"/>
  <c r="F84" s="1"/>
  <c r="D83"/>
  <c r="F83" s="1"/>
  <c r="D82"/>
  <c r="F82" s="1"/>
  <c r="D81"/>
  <c r="F81" s="1"/>
  <c r="D80"/>
  <c r="F80" s="1"/>
  <c r="D79"/>
  <c r="F79" s="1"/>
  <c r="D78"/>
  <c r="F78" s="1"/>
  <c r="D77"/>
  <c r="F77" s="1"/>
  <c r="D76"/>
  <c r="F76" s="1"/>
  <c r="D75"/>
  <c r="F75" s="1"/>
  <c r="D74"/>
  <c r="F74" s="1"/>
  <c r="D73"/>
  <c r="F73" s="1"/>
  <c r="D72"/>
  <c r="F72" s="1"/>
  <c r="D71"/>
  <c r="F71" s="1"/>
  <c r="D70"/>
  <c r="F70" s="1"/>
  <c r="D69"/>
  <c r="F69" s="1"/>
  <c r="D68"/>
  <c r="F68" s="1"/>
  <c r="D67"/>
  <c r="F67" s="1"/>
  <c r="D66"/>
  <c r="F66" s="1"/>
  <c r="D65"/>
  <c r="F65" s="1"/>
  <c r="D64"/>
  <c r="F64" s="1"/>
  <c r="D63"/>
  <c r="F63" s="1"/>
  <c r="D62"/>
  <c r="F62" s="1"/>
  <c r="D61"/>
  <c r="F61" s="1"/>
  <c r="D60"/>
  <c r="F60" s="1"/>
  <c r="D59"/>
  <c r="F59" s="1"/>
  <c r="D58"/>
  <c r="F58" s="1"/>
  <c r="D57"/>
  <c r="F57" s="1"/>
  <c r="D56"/>
  <c r="F56" s="1"/>
  <c r="D55"/>
  <c r="F55" s="1"/>
  <c r="C55"/>
  <c r="E55" s="1"/>
  <c r="D54"/>
  <c r="F54" s="1"/>
  <c r="C54"/>
  <c r="E54" s="1"/>
  <c r="D53"/>
  <c r="F53" s="1"/>
  <c r="C53"/>
  <c r="E53" s="1"/>
  <c r="D52"/>
  <c r="F52" s="1"/>
  <c r="C52"/>
  <c r="E52" s="1"/>
  <c r="D51"/>
  <c r="F51" s="1"/>
  <c r="C51"/>
  <c r="E51" s="1"/>
  <c r="D50"/>
  <c r="F50" s="1"/>
  <c r="C50"/>
  <c r="E50" s="1"/>
  <c r="D49"/>
  <c r="F49" s="1"/>
  <c r="C49"/>
  <c r="E49" s="1"/>
  <c r="D48"/>
  <c r="F48" s="1"/>
  <c r="C48"/>
  <c r="E48" s="1"/>
  <c r="D47"/>
  <c r="F47" s="1"/>
  <c r="C47"/>
  <c r="E47" s="1"/>
  <c r="D46"/>
  <c r="F46" s="1"/>
  <c r="C46"/>
  <c r="E46" s="1"/>
  <c r="D45"/>
  <c r="F45" s="1"/>
  <c r="C45"/>
  <c r="E45" s="1"/>
  <c r="D44"/>
  <c r="F44" s="1"/>
  <c r="C44"/>
  <c r="E44" s="1"/>
  <c r="D43"/>
  <c r="F43" s="1"/>
  <c r="C43"/>
  <c r="E43" s="1"/>
  <c r="D42"/>
  <c r="F42" s="1"/>
  <c r="C42"/>
  <c r="E42" s="1"/>
  <c r="D41"/>
  <c r="F41" s="1"/>
  <c r="C41"/>
  <c r="E41" s="1"/>
  <c r="D40"/>
  <c r="F40" s="1"/>
  <c r="C40"/>
  <c r="E40" s="1"/>
  <c r="D39"/>
  <c r="F39" s="1"/>
  <c r="C39"/>
  <c r="E39" s="1"/>
  <c r="D38"/>
  <c r="F38" s="1"/>
  <c r="C38"/>
  <c r="E38" s="1"/>
  <c r="D37"/>
  <c r="F37" s="1"/>
  <c r="C37"/>
  <c r="E37" s="1"/>
  <c r="C36"/>
  <c r="E36" s="1"/>
  <c r="D35"/>
  <c r="F35" s="1"/>
  <c r="C35"/>
  <c r="E35" s="1"/>
  <c r="D34"/>
  <c r="F34" s="1"/>
  <c r="C34"/>
  <c r="E34" s="1"/>
  <c r="D33"/>
  <c r="F33" s="1"/>
  <c r="C33"/>
  <c r="E33" s="1"/>
  <c r="D32"/>
  <c r="F32" s="1"/>
  <c r="C32"/>
  <c r="E32" s="1"/>
  <c r="D31"/>
  <c r="F31" s="1"/>
  <c r="C31"/>
  <c r="E31" s="1"/>
  <c r="D30"/>
  <c r="F30" s="1"/>
  <c r="C30"/>
  <c r="E30" s="1"/>
  <c r="D29"/>
  <c r="F29" s="1"/>
  <c r="C29"/>
  <c r="E29" s="1"/>
  <c r="D28"/>
  <c r="F28" s="1"/>
  <c r="C28"/>
  <c r="E28" s="1"/>
  <c r="D27"/>
  <c r="F27" s="1"/>
  <c r="C27"/>
  <c r="E27" s="1"/>
  <c r="D26"/>
  <c r="F26" s="1"/>
  <c r="C26"/>
  <c r="E26" s="1"/>
  <c r="D25"/>
  <c r="F25" s="1"/>
  <c r="C25"/>
  <c r="E25" s="1"/>
  <c r="D24"/>
  <c r="F24" s="1"/>
  <c r="C24"/>
  <c r="E24" s="1"/>
  <c r="D23"/>
  <c r="F23" s="1"/>
  <c r="C23"/>
  <c r="E23" s="1"/>
  <c r="D22"/>
  <c r="F22" s="1"/>
  <c r="C22"/>
  <c r="E22" s="1"/>
  <c r="D21"/>
  <c r="F21" s="1"/>
  <c r="C21"/>
  <c r="E21" s="1"/>
  <c r="D20"/>
  <c r="F20" s="1"/>
  <c r="C20"/>
  <c r="E20" s="1"/>
  <c r="D19"/>
  <c r="F19" s="1"/>
  <c r="C19"/>
  <c r="E19" s="1"/>
  <c r="D18"/>
  <c r="F18" s="1"/>
  <c r="C18"/>
  <c r="E18" s="1"/>
  <c r="D17"/>
  <c r="F17" s="1"/>
  <c r="C17"/>
  <c r="E17" s="1"/>
  <c r="D16"/>
  <c r="F16" s="1"/>
  <c r="C16"/>
  <c r="E16" s="1"/>
  <c r="D15"/>
  <c r="F15" s="1"/>
  <c r="C15"/>
  <c r="E15" s="1"/>
  <c r="D14"/>
  <c r="F14" s="1"/>
  <c r="C14"/>
  <c r="E14" s="1"/>
  <c r="D13"/>
  <c r="F13" s="1"/>
  <c r="C13"/>
  <c r="E13" s="1"/>
  <c r="D12"/>
  <c r="F12" s="1"/>
  <c r="C12"/>
  <c r="E12" s="1"/>
  <c r="D11"/>
  <c r="F11" s="1"/>
  <c r="C11"/>
  <c r="E11" s="1"/>
  <c r="D10"/>
  <c r="F10" s="1"/>
  <c r="C10"/>
  <c r="E10" s="1"/>
  <c r="D9"/>
  <c r="F9" s="1"/>
  <c r="C9"/>
  <c r="E9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0"/>
  <c r="C56" l="1"/>
  <c r="E56" s="1"/>
  <c r="C57"/>
  <c r="E57" s="1"/>
  <c r="C58"/>
  <c r="E58" s="1"/>
  <c r="C59"/>
  <c r="E59" s="1"/>
  <c r="C60"/>
  <c r="E60" s="1"/>
  <c r="C61"/>
  <c r="E61" s="1"/>
  <c r="C62"/>
  <c r="E62" s="1"/>
  <c r="C63"/>
  <c r="E63" s="1"/>
  <c r="C64"/>
  <c r="E64" s="1"/>
  <c r="C65"/>
  <c r="E65" s="1"/>
  <c r="C66"/>
  <c r="E66" s="1"/>
  <c r="C67"/>
  <c r="E67" s="1"/>
  <c r="C68"/>
  <c r="E68" s="1"/>
  <c r="C69"/>
  <c r="E69" s="1"/>
  <c r="C70"/>
  <c r="E70" s="1"/>
  <c r="C71"/>
  <c r="E71" s="1"/>
  <c r="C72"/>
  <c r="E72" s="1"/>
  <c r="C73"/>
  <c r="E73" s="1"/>
  <c r="C74"/>
  <c r="E74" s="1"/>
  <c r="C75"/>
  <c r="E75" s="1"/>
  <c r="C76"/>
  <c r="E76" s="1"/>
  <c r="C77"/>
  <c r="E77" s="1"/>
  <c r="C78"/>
  <c r="E78" s="1"/>
  <c r="C79"/>
  <c r="E79" s="1"/>
  <c r="C80"/>
  <c r="E80" s="1"/>
  <c r="C81"/>
  <c r="E81" s="1"/>
  <c r="C82"/>
  <c r="E82" s="1"/>
  <c r="C83"/>
  <c r="E83" s="1"/>
  <c r="C84"/>
  <c r="E84" s="1"/>
  <c r="C85"/>
  <c r="E85" s="1"/>
  <c r="C86"/>
  <c r="E86" s="1"/>
  <c r="C87"/>
  <c r="E87" s="1"/>
  <c r="C88"/>
  <c r="E88" s="1"/>
  <c r="C89"/>
  <c r="E89" s="1"/>
  <c r="C90"/>
  <c r="E90" s="1"/>
  <c r="C91"/>
  <c r="E91" s="1"/>
  <c r="C92"/>
  <c r="E92" s="1"/>
  <c r="C93"/>
  <c r="E93" s="1"/>
  <c r="C94"/>
  <c r="E94" s="1"/>
  <c r="C95"/>
  <c r="E95" s="1"/>
  <c r="C96"/>
  <c r="E96" s="1"/>
  <c r="C97"/>
  <c r="E97" s="1"/>
  <c r="C98"/>
  <c r="E98" s="1"/>
  <c r="C99"/>
  <c r="E99" s="1"/>
  <c r="C100"/>
  <c r="E100" s="1"/>
  <c r="C101"/>
  <c r="E101" s="1"/>
  <c r="C102"/>
  <c r="E102" s="1"/>
  <c r="C103"/>
  <c r="E103" s="1"/>
  <c r="C104"/>
  <c r="E104" s="1"/>
  <c r="C105"/>
  <c r="E105" s="1"/>
  <c r="C106"/>
  <c r="E106" s="1"/>
  <c r="C107"/>
  <c r="E107" s="1"/>
  <c r="C108"/>
  <c r="E108" s="1"/>
  <c r="C109"/>
  <c r="E109" s="1"/>
  <c r="C110"/>
  <c r="E110" s="1"/>
  <c r="C111"/>
  <c r="E111" s="1"/>
  <c r="C112"/>
  <c r="E112" s="1"/>
  <c r="C113"/>
  <c r="E113" s="1"/>
  <c r="C114"/>
  <c r="E114" s="1"/>
  <c r="C115"/>
  <c r="E115" s="1"/>
  <c r="C116"/>
  <c r="E116" s="1"/>
  <c r="C117"/>
  <c r="E117" s="1"/>
  <c r="C118"/>
  <c r="E118" s="1"/>
  <c r="C119"/>
  <c r="E119" s="1"/>
  <c r="C120"/>
  <c r="E120" s="1"/>
  <c r="C121"/>
  <c r="E121" s="1"/>
  <c r="C122"/>
  <c r="E122" s="1"/>
  <c r="C123"/>
  <c r="E123" s="1"/>
  <c r="C124"/>
  <c r="E124" s="1"/>
  <c r="C125"/>
  <c r="E125" s="1"/>
  <c r="C126"/>
  <c r="E126" s="1"/>
  <c r="C127"/>
  <c r="E127" s="1"/>
  <c r="C128"/>
  <c r="E128" s="1"/>
  <c r="C129"/>
  <c r="E129" s="1"/>
  <c r="C130"/>
  <c r="E130" s="1"/>
  <c r="C131"/>
  <c r="E131" s="1"/>
  <c r="C132"/>
  <c r="E132" s="1"/>
  <c r="C133"/>
  <c r="E133" s="1"/>
  <c r="C134"/>
  <c r="E134" s="1"/>
  <c r="C135"/>
  <c r="E135" s="1"/>
  <c r="C136"/>
  <c r="E136" s="1"/>
  <c r="C137"/>
  <c r="E137" s="1"/>
  <c r="C138"/>
  <c r="E138" s="1"/>
  <c r="C139"/>
  <c r="E139" s="1"/>
  <c r="C140"/>
  <c r="E140" s="1"/>
  <c r="C141"/>
  <c r="E141" s="1"/>
  <c r="C142"/>
  <c r="E142" s="1"/>
  <c r="C143"/>
  <c r="E143" s="1"/>
  <c r="C144"/>
  <c r="E144" s="1"/>
  <c r="C145"/>
  <c r="E145" s="1"/>
  <c r="C146"/>
  <c r="E146" s="1"/>
  <c r="C147"/>
  <c r="E147" s="1"/>
  <c r="C148"/>
  <c r="E148" s="1"/>
  <c r="L9"/>
  <c r="K10"/>
  <c r="L10" s="1"/>
  <c r="J11" l="1"/>
  <c r="K11"/>
  <c r="L11" l="1"/>
  <c r="J12"/>
  <c r="K12"/>
  <c r="J13" l="1"/>
  <c r="K13"/>
  <c r="L12"/>
  <c r="J14" l="1"/>
  <c r="K14"/>
  <c r="L13"/>
  <c r="J15" l="1"/>
  <c r="K15"/>
  <c r="L14"/>
  <c r="J16" l="1"/>
  <c r="K16"/>
  <c r="L15"/>
  <c r="J17" l="1"/>
  <c r="K17"/>
  <c r="L16"/>
  <c r="J18" l="1"/>
  <c r="K18"/>
  <c r="L17"/>
  <c r="J19" l="1"/>
  <c r="K19"/>
  <c r="L18"/>
  <c r="J20" l="1"/>
  <c r="K20"/>
  <c r="L19"/>
  <c r="J21" l="1"/>
  <c r="K21"/>
  <c r="L20"/>
  <c r="J22" l="1"/>
  <c r="K22"/>
  <c r="L21"/>
  <c r="J23" l="1"/>
  <c r="K23"/>
  <c r="L22"/>
  <c r="J24" l="1"/>
  <c r="K24"/>
  <c r="L23"/>
  <c r="J25" l="1"/>
  <c r="K25"/>
  <c r="L24"/>
  <c r="J26" l="1"/>
  <c r="K26"/>
  <c r="L25"/>
  <c r="J27" l="1"/>
  <c r="K27"/>
  <c r="L26"/>
  <c r="J28" l="1"/>
  <c r="K28"/>
  <c r="L27"/>
  <c r="J29" l="1"/>
  <c r="K29"/>
  <c r="L28"/>
  <c r="J30" l="1"/>
  <c r="K30"/>
  <c r="L29"/>
  <c r="J31" l="1"/>
  <c r="K31"/>
  <c r="L30"/>
  <c r="J32" l="1"/>
  <c r="K32"/>
  <c r="L31"/>
  <c r="J33" l="1"/>
  <c r="K33"/>
  <c r="L32"/>
  <c r="J34" l="1"/>
  <c r="K34"/>
  <c r="L33"/>
  <c r="J35" l="1"/>
  <c r="K35"/>
  <c r="L34"/>
  <c r="J36" l="1"/>
  <c r="K36"/>
  <c r="L35"/>
  <c r="J37" l="1"/>
  <c r="K37"/>
  <c r="L36"/>
  <c r="J38" l="1"/>
  <c r="K38"/>
  <c r="L37"/>
  <c r="J39" l="1"/>
  <c r="K39"/>
  <c r="L38"/>
  <c r="J40" l="1"/>
  <c r="K40"/>
  <c r="L39"/>
  <c r="J41" l="1"/>
  <c r="K41"/>
  <c r="L40"/>
  <c r="J42" l="1"/>
  <c r="K42"/>
  <c r="L41"/>
  <c r="J43" l="1"/>
  <c r="K43"/>
  <c r="L42"/>
  <c r="J44" l="1"/>
  <c r="K44"/>
  <c r="L43"/>
  <c r="J45" l="1"/>
  <c r="K45"/>
  <c r="L44"/>
  <c r="J46" l="1"/>
  <c r="K46"/>
  <c r="L45"/>
  <c r="J47" l="1"/>
  <c r="K47"/>
  <c r="L46"/>
  <c r="J48" l="1"/>
  <c r="K48"/>
  <c r="L47"/>
  <c r="J49" l="1"/>
  <c r="K49"/>
  <c r="L48"/>
  <c r="J50" l="1"/>
  <c r="K50"/>
  <c r="L49"/>
  <c r="J51" l="1"/>
  <c r="K51"/>
  <c r="L50"/>
  <c r="J52" l="1"/>
  <c r="K52"/>
  <c r="L51"/>
  <c r="J53" l="1"/>
  <c r="K53"/>
  <c r="L52"/>
  <c r="J54" l="1"/>
  <c r="K54"/>
  <c r="L53"/>
  <c r="J55" l="1"/>
  <c r="K55"/>
  <c r="L54"/>
  <c r="J56" l="1"/>
  <c r="K56"/>
  <c r="L55"/>
  <c r="J57" l="1"/>
  <c r="K57"/>
  <c r="L56"/>
  <c r="J58" l="1"/>
  <c r="K58"/>
  <c r="L57"/>
  <c r="J59" l="1"/>
  <c r="K59"/>
  <c r="L58"/>
  <c r="J60" l="1"/>
  <c r="K60"/>
  <c r="L59"/>
  <c r="J61" l="1"/>
  <c r="K61"/>
  <c r="L60"/>
  <c r="L61" l="1"/>
  <c r="J62"/>
  <c r="K62"/>
  <c r="L62" l="1"/>
  <c r="J63"/>
  <c r="K63"/>
  <c r="L63" l="1"/>
  <c r="J64"/>
  <c r="K64"/>
  <c r="L64" l="1"/>
  <c r="J65"/>
  <c r="K65"/>
  <c r="L65" l="1"/>
  <c r="J66"/>
  <c r="K66"/>
  <c r="J67" l="1"/>
  <c r="K67"/>
  <c r="L66"/>
  <c r="J68" l="1"/>
  <c r="K68"/>
  <c r="L67"/>
  <c r="J69" l="1"/>
  <c r="K69"/>
  <c r="L68"/>
  <c r="J70" l="1"/>
  <c r="K70"/>
  <c r="L69"/>
  <c r="J71" l="1"/>
  <c r="K71"/>
  <c r="L70"/>
  <c r="J72" l="1"/>
  <c r="K72"/>
  <c r="L71"/>
  <c r="J73" l="1"/>
  <c r="K73"/>
  <c r="L72"/>
  <c r="J74" l="1"/>
  <c r="K74"/>
  <c r="L73"/>
  <c r="J75" l="1"/>
  <c r="K75"/>
  <c r="L74"/>
  <c r="J76" l="1"/>
  <c r="K76"/>
  <c r="L75"/>
  <c r="J77" l="1"/>
  <c r="K77"/>
  <c r="L76"/>
  <c r="J78" l="1"/>
  <c r="K78"/>
  <c r="L77"/>
  <c r="J79" l="1"/>
  <c r="K79"/>
  <c r="L78"/>
  <c r="J80" l="1"/>
  <c r="K80"/>
  <c r="L79"/>
  <c r="J81" l="1"/>
  <c r="K81"/>
  <c r="L80"/>
  <c r="J82" l="1"/>
  <c r="K82"/>
  <c r="L81"/>
  <c r="J83" l="1"/>
  <c r="K83"/>
  <c r="L82"/>
  <c r="J84" l="1"/>
  <c r="K84"/>
  <c r="L83"/>
  <c r="J85" l="1"/>
  <c r="K85"/>
  <c r="L84"/>
  <c r="J86" l="1"/>
  <c r="K86"/>
  <c r="L85"/>
  <c r="J87" l="1"/>
  <c r="K87"/>
  <c r="L86"/>
  <c r="J88" l="1"/>
  <c r="K88"/>
  <c r="L87"/>
  <c r="J89" l="1"/>
  <c r="K89"/>
  <c r="L88"/>
  <c r="L89" l="1"/>
</calcChain>
</file>

<file path=xl/sharedStrings.xml><?xml version="1.0" encoding="utf-8"?>
<sst xmlns="http://schemas.openxmlformats.org/spreadsheetml/2006/main" count="63" uniqueCount="45">
  <si>
    <t>(km)</t>
  </si>
  <si>
    <t>Vp</t>
  </si>
  <si>
    <t>km/s</t>
  </si>
  <si>
    <t>Vs</t>
  </si>
  <si>
    <t>Time</t>
  </si>
  <si>
    <t>(s)</t>
  </si>
  <si>
    <t>Distance</t>
  </si>
  <si>
    <t>Distance P-wave</t>
  </si>
  <si>
    <t>Distance 
S-wave</t>
  </si>
  <si>
    <t>Time
P-wave</t>
  </si>
  <si>
    <t>Time
S-wave</t>
  </si>
  <si>
    <t>D = v t</t>
  </si>
  <si>
    <t>t = D / v</t>
  </si>
  <si>
    <t>Time
S-P</t>
  </si>
  <si>
    <t>(miles)</t>
  </si>
  <si>
    <t>1 mile</t>
  </si>
  <si>
    <t>km</t>
  </si>
  <si>
    <t>Preliminary Reference Earth Model</t>
  </si>
  <si>
    <t>Velocity of S-wave</t>
  </si>
  <si>
    <r>
      <t xml:space="preserve">Velocity of </t>
    </r>
    <r>
      <rPr>
        <sz val="14"/>
        <color rgb="FF0099FF"/>
        <rFont val="Calibri"/>
        <family val="2"/>
        <scheme val="minor"/>
      </rPr>
      <t xml:space="preserve"> </t>
    </r>
    <r>
      <rPr>
        <b/>
        <sz val="14"/>
        <color rgb="FF0099FF"/>
        <rFont val="Calibri"/>
        <family val="2"/>
        <scheme val="minor"/>
      </rPr>
      <t xml:space="preserve">P-wave </t>
    </r>
  </si>
  <si>
    <r>
      <t xml:space="preserve">Type in new speeds  for the P- and S-waves. 
See how the plotted line changes.
</t>
    </r>
    <r>
      <rPr>
        <sz val="20"/>
        <color theme="1"/>
        <rFont val="Calibri"/>
        <family val="2"/>
      </rPr>
      <t>• Do faster or slower speeds appear as steeper lines?  Why?</t>
    </r>
  </si>
  <si>
    <t xml:space="preserve"> km/s</t>
  </si>
  <si>
    <t>Mystery Detectives - Mystery Epicenter</t>
  </si>
  <si>
    <t>Earthquake epicenter activity</t>
  </si>
  <si>
    <t>Earthguide at Geosciences Research Division, Scripps Institution of Oceanography  http://earthguide.ucsd.edu</t>
  </si>
  <si>
    <t>This project produced with support from COSEE California.</t>
  </si>
  <si>
    <t>Earthguide at Geosciences Research Division, Scripps Institution of Oceanography</t>
  </si>
  <si>
    <t>http://earthguide.ucsd.edu</t>
  </si>
  <si>
    <t>This project produced in partnership between COSEE CA and the San Diego Unified School District.</t>
  </si>
  <si>
    <t>Updated:  July 16, 2009</t>
  </si>
  <si>
    <t>Mystery Detectives:  Mystery Epicenter</t>
  </si>
  <si>
    <t>Travel Time Graphs</t>
  </si>
  <si>
    <t xml:space="preserve">Type in new speeds  for the P- and S-waves. 
</t>
  </si>
  <si>
    <t>See how the graph changes.</t>
  </si>
  <si>
    <t>Which waves travel faster through the crust?  P- or S- waves?</t>
  </si>
  <si>
    <t>Example - 6.5 km/s</t>
  </si>
  <si>
    <t>Example - 3.5 km/s</t>
  </si>
  <si>
    <t>Which wave is represented by a steeper line on this graph?  Why?</t>
  </si>
  <si>
    <t>Which part of this graph gives you a visual representation of the increasing lag time between S- and P-waves with increasing distance from an epicenter?</t>
  </si>
  <si>
    <t>Note:</t>
  </si>
  <si>
    <t>unintentionally.  However, it is not totally proteted so that you can play with</t>
  </si>
  <si>
    <r>
      <rPr>
        <sz val="12"/>
        <color theme="1"/>
        <rFont val="Calibri"/>
        <family val="2"/>
        <scheme val="minor"/>
      </rPr>
      <t xml:space="preserve">In this case, the terms </t>
    </r>
    <r>
      <rPr>
        <b/>
        <sz val="12"/>
        <color rgb="FF0099FF"/>
        <rFont val="Calibri"/>
        <family val="2"/>
        <scheme val="minor"/>
      </rPr>
      <t>speed</t>
    </r>
    <r>
      <rPr>
        <sz val="12"/>
        <color theme="1"/>
        <rFont val="Calibri"/>
        <family val="2"/>
        <scheme val="minor"/>
      </rPr>
      <t xml:space="preserve"> and </t>
    </r>
    <r>
      <rPr>
        <b/>
        <sz val="12"/>
        <color rgb="FF0099FF"/>
        <rFont val="Calibri"/>
        <family val="2"/>
        <scheme val="minor"/>
      </rPr>
      <t>velocity</t>
    </r>
    <r>
      <rPr>
        <sz val="12"/>
        <color theme="1"/>
        <rFont val="Calibri"/>
        <family val="2"/>
        <scheme val="minor"/>
      </rPr>
      <t xml:space="preserve"> are synonyms (mean the same thing).</t>
    </r>
  </si>
  <si>
    <t>This worksheet is protected so that the equations and data are not wiped out</t>
  </si>
  <si>
    <t xml:space="preserve">this graph or the data on the next sheet if you really want to.  </t>
  </si>
  <si>
    <r>
      <t xml:space="preserve">To unlock either worksheet, go to </t>
    </r>
    <r>
      <rPr>
        <b/>
        <sz val="12"/>
        <color rgb="FF0099FF"/>
        <rFont val="Calibri"/>
        <family val="2"/>
        <scheme val="minor"/>
      </rPr>
      <t>Review</t>
    </r>
    <r>
      <rPr>
        <sz val="12"/>
        <color theme="1"/>
        <rFont val="Calibri"/>
        <family val="2"/>
        <scheme val="minor"/>
      </rPr>
      <t xml:space="preserve"> and </t>
    </r>
    <r>
      <rPr>
        <b/>
        <sz val="12"/>
        <color rgb="FF0099FF"/>
        <rFont val="Calibri"/>
        <family val="2"/>
        <scheme val="minor"/>
      </rPr>
      <t>Protect Sheet</t>
    </r>
    <r>
      <rPr>
        <sz val="12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</si>
</sst>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>
  <numFmts count="1">
    <numFmt numFmtId="164" formatCode="0.00000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4"/>
      <name val="Arial"/>
      <family val="2"/>
    </font>
    <font>
      <b/>
      <sz val="11"/>
      <color rgb="FFFF330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FF"/>
      <name val="Calibri"/>
      <family val="2"/>
      <scheme val="minor"/>
    </font>
    <font>
      <sz val="14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7"/>
      <color rgb="FF808080"/>
      <name val="Calibri"/>
      <family val="2"/>
      <scheme val="minor"/>
    </font>
    <font>
      <u/>
      <sz val="6.6"/>
      <color theme="10"/>
      <name val="Calibri"/>
      <family val="2"/>
    </font>
    <font>
      <b/>
      <u/>
      <sz val="11"/>
      <color theme="10"/>
      <name val="Calibri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99FF"/>
      <name val="Calibri"/>
      <family val="2"/>
      <scheme val="minor"/>
    </font>
    <font>
      <sz val="20"/>
      <color rgb="FF0099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ck">
        <color rgb="FF0099FF"/>
      </left>
      <right style="thick">
        <color rgb="FF0099FF"/>
      </right>
      <top style="thick">
        <color rgb="FF0099FF"/>
      </top>
      <bottom style="thick">
        <color rgb="FF0099FF"/>
      </bottom>
      <diagonal/>
    </border>
    <border>
      <left style="thick">
        <color rgb="FFFF3300"/>
      </left>
      <right style="thick">
        <color rgb="FFFF3300"/>
      </right>
      <top style="thick">
        <color rgb="FFFF3300"/>
      </top>
      <bottom style="thick">
        <color rgb="FFFF33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2" borderId="0" xfId="0" applyFont="1" applyFill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1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  <xf numFmtId="1" fontId="5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horizontal="center"/>
    </xf>
    <xf numFmtId="2" fontId="6" fillId="0" borderId="0" xfId="0" applyNumberFormat="1" applyFont="1"/>
    <xf numFmtId="164" fontId="3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/>
    <xf numFmtId="0" fontId="0" fillId="0" borderId="0" xfId="0" applyFont="1"/>
    <xf numFmtId="0" fontId="14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right" indent="1"/>
    </xf>
    <xf numFmtId="0" fontId="10" fillId="0" borderId="0" xfId="0" applyFont="1" applyAlignment="1">
      <alignment horizontal="right" indent="1"/>
    </xf>
    <xf numFmtId="0" fontId="13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1" applyAlignment="1" applyProtection="1"/>
    <xf numFmtId="0" fontId="0" fillId="0" borderId="0" xfId="0" applyProtection="1"/>
    <xf numFmtId="0" fontId="1" fillId="0" borderId="0" xfId="0" applyFont="1" applyProtection="1"/>
    <xf numFmtId="0" fontId="22" fillId="0" borderId="0" xfId="0" applyFont="1" applyProtection="1"/>
    <xf numFmtId="49" fontId="12" fillId="0" borderId="0" xfId="0" applyNumberFormat="1" applyFont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right" indent="1"/>
    </xf>
    <xf numFmtId="0" fontId="10" fillId="0" borderId="0" xfId="0" applyFont="1" applyAlignment="1" applyProtection="1">
      <alignment horizontal="right" indent="1"/>
    </xf>
    <xf numFmtId="0" fontId="13" fillId="0" borderId="0" xfId="0" applyFont="1" applyBorder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0" fillId="0" borderId="0" xfId="0" applyAlignment="1" applyProtection="1"/>
    <xf numFmtId="1" fontId="21" fillId="0" borderId="0" xfId="0" applyNumberFormat="1" applyFont="1" applyAlignment="1" applyProtection="1">
      <alignment horizontal="center" vertical="top"/>
    </xf>
    <xf numFmtId="0" fontId="8" fillId="0" borderId="0" xfId="0" applyFont="1" applyAlignment="1" applyProtection="1"/>
    <xf numFmtId="0" fontId="9" fillId="0" borderId="0" xfId="0" applyFont="1" applyProtection="1"/>
    <xf numFmtId="0" fontId="8" fillId="0" borderId="0" xfId="0" applyFont="1" applyAlignment="1" applyProtection="1">
      <alignment vertical="top"/>
    </xf>
    <xf numFmtId="0" fontId="0" fillId="0" borderId="0" xfId="0" applyFont="1" applyProtection="1"/>
    <xf numFmtId="0" fontId="20" fillId="0" borderId="0" xfId="0" applyFont="1" applyProtection="1"/>
    <xf numFmtId="0" fontId="1" fillId="0" borderId="0" xfId="0" applyFont="1" applyAlignment="1" applyProtection="1"/>
    <xf numFmtId="0" fontId="19" fillId="0" borderId="0" xfId="1" applyFont="1" applyAlignment="1" applyProtection="1">
      <alignment wrapText="1"/>
    </xf>
    <xf numFmtId="0" fontId="0" fillId="0" borderId="0" xfId="0" applyAlignment="1" applyProtection="1"/>
    <xf numFmtId="1" fontId="21" fillId="0" borderId="0" xfId="0" applyNumberFormat="1" applyFont="1" applyAlignment="1" applyProtection="1">
      <alignment horizontal="center" vertical="top"/>
    </xf>
    <xf numFmtId="0" fontId="21" fillId="0" borderId="0" xfId="0" applyFont="1" applyAlignment="1" applyProtection="1">
      <alignment vertical="top" wrapText="1"/>
    </xf>
    <xf numFmtId="0" fontId="21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49" fontId="12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/>
    <xf numFmtId="0" fontId="13" fillId="3" borderId="2" xfId="0" applyFont="1" applyFill="1" applyBorder="1" applyAlignment="1" applyProtection="1">
      <alignment horizontal="center"/>
      <protection locked="0"/>
    </xf>
    <xf numFmtId="0" fontId="23" fillId="0" borderId="0" xfId="0" applyFont="1" applyAlignment="1" applyProtection="1"/>
    <xf numFmtId="0" fontId="24" fillId="0" borderId="0" xfId="0" applyFont="1" applyAlignment="1" applyProtection="1"/>
    <xf numFmtId="0" fontId="24" fillId="0" borderId="0" xfId="0" applyFont="1" applyProtection="1"/>
    <xf numFmtId="49" fontId="26" fillId="0" borderId="0" xfId="0" applyNumberFormat="1" applyFont="1" applyAlignment="1" applyProtection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9FF"/>
      <color rgb="FFFFFFCC"/>
      <color rgb="FFFF3300"/>
      <color rgb="FFCCFFCC"/>
      <color rgb="FF008EC0"/>
      <color rgb="FF800080"/>
      <color rgb="FF4F81B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963358067849745"/>
          <c:y val="3.6078692605118812E-2"/>
          <c:w val="0.73885987298222711"/>
          <c:h val="0.83002528032694778"/>
        </c:manualLayout>
      </c:layout>
      <c:scatterChart>
        <c:scatterStyle val="lineMarker"/>
        <c:ser>
          <c:idx val="0"/>
          <c:order val="0"/>
          <c:tx>
            <c:v> P-wave velocity</c:v>
          </c:tx>
          <c:spPr>
            <a:ln w="38100">
              <a:solidFill>
                <a:srgbClr val="0099FF"/>
              </a:solidFill>
              <a:prstDash val="solid"/>
            </a:ln>
          </c:spPr>
          <c:marker>
            <c:symbol val="none"/>
          </c:marker>
          <c:xVal>
            <c:numRef>
              <c:f>'Travel time - processed data'!$I$9:$I$89</c:f>
              <c:numCache>
                <c:formatCode>0</c:formatCode>
                <c:ptCount val="81"/>
                <c:pt idx="0">
                  <c:v>0</c:v>
                </c:pt>
                <c:pt idx="1">
                  <c:v>6.2137119223733395</c:v>
                </c:pt>
                <c:pt idx="2">
                  <c:v>12.427423844746679</c:v>
                </c:pt>
                <c:pt idx="3">
                  <c:v>18.641135767120019</c:v>
                </c:pt>
                <c:pt idx="4">
                  <c:v>24.854847689493358</c:v>
                </c:pt>
                <c:pt idx="5">
                  <c:v>31.068559611866696</c:v>
                </c:pt>
                <c:pt idx="6">
                  <c:v>37.282271534240039</c:v>
                </c:pt>
                <c:pt idx="7">
                  <c:v>43.495983456613374</c:v>
                </c:pt>
                <c:pt idx="8">
                  <c:v>49.709695378986716</c:v>
                </c:pt>
                <c:pt idx="9">
                  <c:v>55.923407301360051</c:v>
                </c:pt>
                <c:pt idx="10">
                  <c:v>62.137119223733393</c:v>
                </c:pt>
                <c:pt idx="11">
                  <c:v>68.350831146106728</c:v>
                </c:pt>
                <c:pt idx="12">
                  <c:v>74.564543068480077</c:v>
                </c:pt>
                <c:pt idx="13">
                  <c:v>80.778254990853412</c:v>
                </c:pt>
                <c:pt idx="14">
                  <c:v>86.991966913226747</c:v>
                </c:pt>
                <c:pt idx="15">
                  <c:v>93.205678835600082</c:v>
                </c:pt>
                <c:pt idx="16">
                  <c:v>99.419390757973432</c:v>
                </c:pt>
                <c:pt idx="17">
                  <c:v>105.63310268034677</c:v>
                </c:pt>
                <c:pt idx="18">
                  <c:v>111.8468146027201</c:v>
                </c:pt>
                <c:pt idx="19">
                  <c:v>118.06052652509345</c:v>
                </c:pt>
                <c:pt idx="20">
                  <c:v>124.27423844746679</c:v>
                </c:pt>
                <c:pt idx="21">
                  <c:v>130.48795036984012</c:v>
                </c:pt>
                <c:pt idx="22">
                  <c:v>136.70166229221346</c:v>
                </c:pt>
                <c:pt idx="23">
                  <c:v>142.91537421458679</c:v>
                </c:pt>
                <c:pt idx="24">
                  <c:v>149.12908613696015</c:v>
                </c:pt>
                <c:pt idx="25">
                  <c:v>155.34279805933349</c:v>
                </c:pt>
                <c:pt idx="26">
                  <c:v>161.55650998170682</c:v>
                </c:pt>
                <c:pt idx="27">
                  <c:v>167.77022190408016</c:v>
                </c:pt>
                <c:pt idx="28">
                  <c:v>173.98393382645349</c:v>
                </c:pt>
                <c:pt idx="29">
                  <c:v>180.19764574882683</c:v>
                </c:pt>
                <c:pt idx="30">
                  <c:v>186.41135767120016</c:v>
                </c:pt>
                <c:pt idx="31">
                  <c:v>192.62506959357353</c:v>
                </c:pt>
                <c:pt idx="32">
                  <c:v>198.83878151594686</c:v>
                </c:pt>
                <c:pt idx="33">
                  <c:v>205.0524934383202</c:v>
                </c:pt>
                <c:pt idx="34">
                  <c:v>211.26620536069353</c:v>
                </c:pt>
                <c:pt idx="35">
                  <c:v>217.47991728306687</c:v>
                </c:pt>
                <c:pt idx="36">
                  <c:v>223.6936292054402</c:v>
                </c:pt>
                <c:pt idx="37">
                  <c:v>229.90734112781357</c:v>
                </c:pt>
                <c:pt idx="38">
                  <c:v>236.1210530501869</c:v>
                </c:pt>
                <c:pt idx="39">
                  <c:v>242.33476497256024</c:v>
                </c:pt>
                <c:pt idx="40">
                  <c:v>248.54847689493357</c:v>
                </c:pt>
                <c:pt idx="41">
                  <c:v>254.76218881730691</c:v>
                </c:pt>
                <c:pt idx="42">
                  <c:v>260.97590073968024</c:v>
                </c:pt>
                <c:pt idx="43">
                  <c:v>267.18961266205361</c:v>
                </c:pt>
                <c:pt idx="44">
                  <c:v>273.40332458442691</c:v>
                </c:pt>
                <c:pt idx="45">
                  <c:v>279.61703650680028</c:v>
                </c:pt>
                <c:pt idx="46">
                  <c:v>285.83074842917358</c:v>
                </c:pt>
                <c:pt idx="47">
                  <c:v>292.04446035154695</c:v>
                </c:pt>
                <c:pt idx="48">
                  <c:v>298.25817227392031</c:v>
                </c:pt>
                <c:pt idx="49">
                  <c:v>304.47188419629362</c:v>
                </c:pt>
                <c:pt idx="50">
                  <c:v>310.68559611866698</c:v>
                </c:pt>
                <c:pt idx="51">
                  <c:v>316.89930804104029</c:v>
                </c:pt>
                <c:pt idx="52">
                  <c:v>323.11301996341365</c:v>
                </c:pt>
                <c:pt idx="53">
                  <c:v>329.32673188578696</c:v>
                </c:pt>
                <c:pt idx="54">
                  <c:v>335.54044380816032</c:v>
                </c:pt>
                <c:pt idx="55">
                  <c:v>341.75415573053368</c:v>
                </c:pt>
                <c:pt idx="56">
                  <c:v>347.96786765290699</c:v>
                </c:pt>
                <c:pt idx="57">
                  <c:v>354.18157957528035</c:v>
                </c:pt>
                <c:pt idx="58">
                  <c:v>360.39529149765366</c:v>
                </c:pt>
                <c:pt idx="59">
                  <c:v>366.60900342002702</c:v>
                </c:pt>
                <c:pt idx="60">
                  <c:v>372.82271534240033</c:v>
                </c:pt>
                <c:pt idx="61">
                  <c:v>379.03642726477369</c:v>
                </c:pt>
                <c:pt idx="62">
                  <c:v>385.25013918714706</c:v>
                </c:pt>
                <c:pt idx="63">
                  <c:v>391.46385110952036</c:v>
                </c:pt>
                <c:pt idx="64">
                  <c:v>397.67756303189373</c:v>
                </c:pt>
                <c:pt idx="65">
                  <c:v>403.89127495426703</c:v>
                </c:pt>
                <c:pt idx="66">
                  <c:v>410.1049868766404</c:v>
                </c:pt>
                <c:pt idx="67">
                  <c:v>416.31869879901376</c:v>
                </c:pt>
                <c:pt idx="68">
                  <c:v>422.53241072138707</c:v>
                </c:pt>
                <c:pt idx="69">
                  <c:v>428.74612264376043</c:v>
                </c:pt>
                <c:pt idx="70">
                  <c:v>434.95983456613374</c:v>
                </c:pt>
                <c:pt idx="71">
                  <c:v>441.1735464885071</c:v>
                </c:pt>
                <c:pt idx="72">
                  <c:v>447.38725841088041</c:v>
                </c:pt>
                <c:pt idx="73">
                  <c:v>453.60097033325377</c:v>
                </c:pt>
                <c:pt idx="74">
                  <c:v>459.81468225562713</c:v>
                </c:pt>
                <c:pt idx="75">
                  <c:v>466.02839417800044</c:v>
                </c:pt>
                <c:pt idx="76">
                  <c:v>472.2421061003738</c:v>
                </c:pt>
                <c:pt idx="77">
                  <c:v>478.45581802274711</c:v>
                </c:pt>
                <c:pt idx="78">
                  <c:v>484.66952994512047</c:v>
                </c:pt>
                <c:pt idx="79">
                  <c:v>490.88324186749378</c:v>
                </c:pt>
                <c:pt idx="80">
                  <c:v>497.09695378986714</c:v>
                </c:pt>
              </c:numCache>
            </c:numRef>
          </c:xVal>
          <c:yVal>
            <c:numRef>
              <c:f>'Travel time - processed data'!$J$9:$J$89</c:f>
              <c:numCache>
                <c:formatCode>0</c:formatCode>
                <c:ptCount val="81"/>
                <c:pt idx="0">
                  <c:v>0</c:v>
                </c:pt>
                <c:pt idx="1">
                  <c:v>0.95595568036512912</c:v>
                </c:pt>
                <c:pt idx="2">
                  <c:v>1.9119113607302582</c:v>
                </c:pt>
                <c:pt idx="3">
                  <c:v>2.8678670410953875</c:v>
                </c:pt>
                <c:pt idx="4">
                  <c:v>3.8238227214605165</c:v>
                </c:pt>
                <c:pt idx="5">
                  <c:v>4.779778401825646</c:v>
                </c:pt>
                <c:pt idx="6">
                  <c:v>5.735734082190775</c:v>
                </c:pt>
                <c:pt idx="7">
                  <c:v>6.691689762555904</c:v>
                </c:pt>
                <c:pt idx="8">
                  <c:v>7.647645442921033</c:v>
                </c:pt>
                <c:pt idx="9">
                  <c:v>8.6036011232861611</c:v>
                </c:pt>
                <c:pt idx="10">
                  <c:v>9.5595568036512919</c:v>
                </c:pt>
                <c:pt idx="11">
                  <c:v>10.515512484016419</c:v>
                </c:pt>
                <c:pt idx="12">
                  <c:v>11.47146816438155</c:v>
                </c:pt>
                <c:pt idx="13">
                  <c:v>12.427423844746679</c:v>
                </c:pt>
                <c:pt idx="14">
                  <c:v>13.383379525111808</c:v>
                </c:pt>
                <c:pt idx="15">
                  <c:v>14.339335205476935</c:v>
                </c:pt>
                <c:pt idx="16">
                  <c:v>15.295290885842066</c:v>
                </c:pt>
                <c:pt idx="17">
                  <c:v>16.251246566207193</c:v>
                </c:pt>
                <c:pt idx="18">
                  <c:v>17.207202246572322</c:v>
                </c:pt>
                <c:pt idx="19">
                  <c:v>18.163157926937455</c:v>
                </c:pt>
                <c:pt idx="20">
                  <c:v>19.119113607302584</c:v>
                </c:pt>
                <c:pt idx="21">
                  <c:v>20.075069287667709</c:v>
                </c:pt>
                <c:pt idx="22">
                  <c:v>21.031024968032838</c:v>
                </c:pt>
                <c:pt idx="23">
                  <c:v>21.986980648397967</c:v>
                </c:pt>
                <c:pt idx="24">
                  <c:v>22.9429363287631</c:v>
                </c:pt>
                <c:pt idx="25">
                  <c:v>23.898892009128229</c:v>
                </c:pt>
                <c:pt idx="26">
                  <c:v>24.854847689493358</c:v>
                </c:pt>
                <c:pt idx="27">
                  <c:v>25.810803369858487</c:v>
                </c:pt>
                <c:pt idx="28">
                  <c:v>26.766759050223616</c:v>
                </c:pt>
                <c:pt idx="29">
                  <c:v>27.722714730588741</c:v>
                </c:pt>
                <c:pt idx="30">
                  <c:v>28.67867041095387</c:v>
                </c:pt>
                <c:pt idx="31">
                  <c:v>29.634626091319003</c:v>
                </c:pt>
                <c:pt idx="32">
                  <c:v>30.590581771684132</c:v>
                </c:pt>
                <c:pt idx="33">
                  <c:v>31.546537452049261</c:v>
                </c:pt>
                <c:pt idx="34">
                  <c:v>32.502493132414386</c:v>
                </c:pt>
                <c:pt idx="35">
                  <c:v>33.458448812779515</c:v>
                </c:pt>
                <c:pt idx="36">
                  <c:v>34.414404493144644</c:v>
                </c:pt>
                <c:pt idx="37">
                  <c:v>35.370360173509781</c:v>
                </c:pt>
                <c:pt idx="38">
                  <c:v>36.32631585387491</c:v>
                </c:pt>
                <c:pt idx="39">
                  <c:v>37.282271534240039</c:v>
                </c:pt>
                <c:pt idx="40">
                  <c:v>38.238227214605168</c:v>
                </c:pt>
                <c:pt idx="41">
                  <c:v>39.194182894970297</c:v>
                </c:pt>
                <c:pt idx="42">
                  <c:v>40.150138575335419</c:v>
                </c:pt>
                <c:pt idx="43">
                  <c:v>41.106094255700555</c:v>
                </c:pt>
                <c:pt idx="44">
                  <c:v>42.062049936065677</c:v>
                </c:pt>
                <c:pt idx="45">
                  <c:v>43.018005616430813</c:v>
                </c:pt>
                <c:pt idx="46">
                  <c:v>43.973961296795935</c:v>
                </c:pt>
                <c:pt idx="47">
                  <c:v>44.929916977161071</c:v>
                </c:pt>
                <c:pt idx="48">
                  <c:v>45.8858726575262</c:v>
                </c:pt>
                <c:pt idx="49">
                  <c:v>46.841828337891329</c:v>
                </c:pt>
                <c:pt idx="50">
                  <c:v>47.797784018256458</c:v>
                </c:pt>
                <c:pt idx="51">
                  <c:v>48.75373969862158</c:v>
                </c:pt>
                <c:pt idx="52">
                  <c:v>49.709695378986716</c:v>
                </c:pt>
                <c:pt idx="53">
                  <c:v>50.665651059351838</c:v>
                </c:pt>
                <c:pt idx="54">
                  <c:v>51.621606739716974</c:v>
                </c:pt>
                <c:pt idx="55">
                  <c:v>52.577562420082103</c:v>
                </c:pt>
                <c:pt idx="56">
                  <c:v>53.533518100447232</c:v>
                </c:pt>
                <c:pt idx="57">
                  <c:v>54.489473780812361</c:v>
                </c:pt>
                <c:pt idx="58">
                  <c:v>55.445429461177483</c:v>
                </c:pt>
                <c:pt idx="59">
                  <c:v>56.401385141542619</c:v>
                </c:pt>
                <c:pt idx="60">
                  <c:v>57.357340821907741</c:v>
                </c:pt>
                <c:pt idx="61">
                  <c:v>58.313296502272877</c:v>
                </c:pt>
                <c:pt idx="62">
                  <c:v>59.269252182638006</c:v>
                </c:pt>
                <c:pt idx="63">
                  <c:v>60.225207863003135</c:v>
                </c:pt>
                <c:pt idx="64">
                  <c:v>61.181163543368264</c:v>
                </c:pt>
                <c:pt idx="65">
                  <c:v>62.137119223733393</c:v>
                </c:pt>
                <c:pt idx="66">
                  <c:v>63.093074904098522</c:v>
                </c:pt>
                <c:pt idx="67">
                  <c:v>64.049030584463651</c:v>
                </c:pt>
                <c:pt idx="68">
                  <c:v>65.004986264828773</c:v>
                </c:pt>
                <c:pt idx="69">
                  <c:v>65.960941945193909</c:v>
                </c:pt>
                <c:pt idx="70">
                  <c:v>66.916897625559031</c:v>
                </c:pt>
                <c:pt idx="71">
                  <c:v>67.872853305924167</c:v>
                </c:pt>
                <c:pt idx="72">
                  <c:v>68.828808986289289</c:v>
                </c:pt>
                <c:pt idx="73">
                  <c:v>69.784764666654425</c:v>
                </c:pt>
                <c:pt idx="74">
                  <c:v>70.740720347019561</c:v>
                </c:pt>
                <c:pt idx="75">
                  <c:v>71.696676027384683</c:v>
                </c:pt>
                <c:pt idx="76">
                  <c:v>72.652631707749819</c:v>
                </c:pt>
                <c:pt idx="77">
                  <c:v>73.608587388114941</c:v>
                </c:pt>
                <c:pt idx="78">
                  <c:v>74.564543068480077</c:v>
                </c:pt>
                <c:pt idx="79">
                  <c:v>75.520498748845199</c:v>
                </c:pt>
                <c:pt idx="80">
                  <c:v>76.476454429210335</c:v>
                </c:pt>
              </c:numCache>
            </c:numRef>
          </c:yVal>
        </c:ser>
        <c:axId val="82511744"/>
        <c:axId val="82715392"/>
      </c:scatterChart>
      <c:scatterChart>
        <c:scatterStyle val="lineMarker"/>
        <c:ser>
          <c:idx val="1"/>
          <c:order val="1"/>
          <c:tx>
            <c:v> S-wave velocity</c:v>
          </c:tx>
          <c:spPr>
            <a:ln w="38100">
              <a:solidFill>
                <a:srgbClr val="800080"/>
              </a:solidFill>
            </a:ln>
          </c:spPr>
          <c:marker>
            <c:symbol val="none"/>
          </c:marker>
          <c:xVal>
            <c:numRef>
              <c:f>'Travel time - processed data'!$I$9:$I$89</c:f>
              <c:numCache>
                <c:formatCode>0</c:formatCode>
                <c:ptCount val="81"/>
                <c:pt idx="0">
                  <c:v>0</c:v>
                </c:pt>
                <c:pt idx="1">
                  <c:v>6.2137119223733395</c:v>
                </c:pt>
                <c:pt idx="2">
                  <c:v>12.427423844746679</c:v>
                </c:pt>
                <c:pt idx="3">
                  <c:v>18.641135767120019</c:v>
                </c:pt>
                <c:pt idx="4">
                  <c:v>24.854847689493358</c:v>
                </c:pt>
                <c:pt idx="5">
                  <c:v>31.068559611866696</c:v>
                </c:pt>
                <c:pt idx="6">
                  <c:v>37.282271534240039</c:v>
                </c:pt>
                <c:pt idx="7">
                  <c:v>43.495983456613374</c:v>
                </c:pt>
                <c:pt idx="8">
                  <c:v>49.709695378986716</c:v>
                </c:pt>
                <c:pt idx="9">
                  <c:v>55.923407301360051</c:v>
                </c:pt>
                <c:pt idx="10">
                  <c:v>62.137119223733393</c:v>
                </c:pt>
                <c:pt idx="11">
                  <c:v>68.350831146106728</c:v>
                </c:pt>
                <c:pt idx="12">
                  <c:v>74.564543068480077</c:v>
                </c:pt>
                <c:pt idx="13">
                  <c:v>80.778254990853412</c:v>
                </c:pt>
                <c:pt idx="14">
                  <c:v>86.991966913226747</c:v>
                </c:pt>
                <c:pt idx="15">
                  <c:v>93.205678835600082</c:v>
                </c:pt>
                <c:pt idx="16">
                  <c:v>99.419390757973432</c:v>
                </c:pt>
                <c:pt idx="17">
                  <c:v>105.63310268034677</c:v>
                </c:pt>
                <c:pt idx="18">
                  <c:v>111.8468146027201</c:v>
                </c:pt>
                <c:pt idx="19">
                  <c:v>118.06052652509345</c:v>
                </c:pt>
                <c:pt idx="20">
                  <c:v>124.27423844746679</c:v>
                </c:pt>
                <c:pt idx="21">
                  <c:v>130.48795036984012</c:v>
                </c:pt>
                <c:pt idx="22">
                  <c:v>136.70166229221346</c:v>
                </c:pt>
                <c:pt idx="23">
                  <c:v>142.91537421458679</c:v>
                </c:pt>
                <c:pt idx="24">
                  <c:v>149.12908613696015</c:v>
                </c:pt>
                <c:pt idx="25">
                  <c:v>155.34279805933349</c:v>
                </c:pt>
                <c:pt idx="26">
                  <c:v>161.55650998170682</c:v>
                </c:pt>
                <c:pt idx="27">
                  <c:v>167.77022190408016</c:v>
                </c:pt>
                <c:pt idx="28">
                  <c:v>173.98393382645349</c:v>
                </c:pt>
                <c:pt idx="29">
                  <c:v>180.19764574882683</c:v>
                </c:pt>
                <c:pt idx="30">
                  <c:v>186.41135767120016</c:v>
                </c:pt>
                <c:pt idx="31">
                  <c:v>192.62506959357353</c:v>
                </c:pt>
                <c:pt idx="32">
                  <c:v>198.83878151594686</c:v>
                </c:pt>
                <c:pt idx="33">
                  <c:v>205.0524934383202</c:v>
                </c:pt>
                <c:pt idx="34">
                  <c:v>211.26620536069353</c:v>
                </c:pt>
                <c:pt idx="35">
                  <c:v>217.47991728306687</c:v>
                </c:pt>
                <c:pt idx="36">
                  <c:v>223.6936292054402</c:v>
                </c:pt>
                <c:pt idx="37">
                  <c:v>229.90734112781357</c:v>
                </c:pt>
                <c:pt idx="38">
                  <c:v>236.1210530501869</c:v>
                </c:pt>
                <c:pt idx="39">
                  <c:v>242.33476497256024</c:v>
                </c:pt>
                <c:pt idx="40">
                  <c:v>248.54847689493357</c:v>
                </c:pt>
                <c:pt idx="41">
                  <c:v>254.76218881730691</c:v>
                </c:pt>
                <c:pt idx="42">
                  <c:v>260.97590073968024</c:v>
                </c:pt>
                <c:pt idx="43">
                  <c:v>267.18961266205361</c:v>
                </c:pt>
                <c:pt idx="44">
                  <c:v>273.40332458442691</c:v>
                </c:pt>
                <c:pt idx="45">
                  <c:v>279.61703650680028</c:v>
                </c:pt>
                <c:pt idx="46">
                  <c:v>285.83074842917358</c:v>
                </c:pt>
                <c:pt idx="47">
                  <c:v>292.04446035154695</c:v>
                </c:pt>
                <c:pt idx="48">
                  <c:v>298.25817227392031</c:v>
                </c:pt>
                <c:pt idx="49">
                  <c:v>304.47188419629362</c:v>
                </c:pt>
                <c:pt idx="50">
                  <c:v>310.68559611866698</c:v>
                </c:pt>
                <c:pt idx="51">
                  <c:v>316.89930804104029</c:v>
                </c:pt>
                <c:pt idx="52">
                  <c:v>323.11301996341365</c:v>
                </c:pt>
                <c:pt idx="53">
                  <c:v>329.32673188578696</c:v>
                </c:pt>
                <c:pt idx="54">
                  <c:v>335.54044380816032</c:v>
                </c:pt>
                <c:pt idx="55">
                  <c:v>341.75415573053368</c:v>
                </c:pt>
                <c:pt idx="56">
                  <c:v>347.96786765290699</c:v>
                </c:pt>
                <c:pt idx="57">
                  <c:v>354.18157957528035</c:v>
                </c:pt>
                <c:pt idx="58">
                  <c:v>360.39529149765366</c:v>
                </c:pt>
                <c:pt idx="59">
                  <c:v>366.60900342002702</c:v>
                </c:pt>
                <c:pt idx="60">
                  <c:v>372.82271534240033</c:v>
                </c:pt>
                <c:pt idx="61">
                  <c:v>379.03642726477369</c:v>
                </c:pt>
                <c:pt idx="62">
                  <c:v>385.25013918714706</c:v>
                </c:pt>
                <c:pt idx="63">
                  <c:v>391.46385110952036</c:v>
                </c:pt>
                <c:pt idx="64">
                  <c:v>397.67756303189373</c:v>
                </c:pt>
                <c:pt idx="65">
                  <c:v>403.89127495426703</c:v>
                </c:pt>
                <c:pt idx="66">
                  <c:v>410.1049868766404</c:v>
                </c:pt>
                <c:pt idx="67">
                  <c:v>416.31869879901376</c:v>
                </c:pt>
                <c:pt idx="68">
                  <c:v>422.53241072138707</c:v>
                </c:pt>
                <c:pt idx="69">
                  <c:v>428.74612264376043</c:v>
                </c:pt>
                <c:pt idx="70">
                  <c:v>434.95983456613374</c:v>
                </c:pt>
                <c:pt idx="71">
                  <c:v>441.1735464885071</c:v>
                </c:pt>
                <c:pt idx="72">
                  <c:v>447.38725841088041</c:v>
                </c:pt>
                <c:pt idx="73">
                  <c:v>453.60097033325377</c:v>
                </c:pt>
                <c:pt idx="74">
                  <c:v>459.81468225562713</c:v>
                </c:pt>
                <c:pt idx="75">
                  <c:v>466.02839417800044</c:v>
                </c:pt>
                <c:pt idx="76">
                  <c:v>472.2421061003738</c:v>
                </c:pt>
                <c:pt idx="77">
                  <c:v>478.45581802274711</c:v>
                </c:pt>
                <c:pt idx="78">
                  <c:v>484.66952994512047</c:v>
                </c:pt>
                <c:pt idx="79">
                  <c:v>490.88324186749378</c:v>
                </c:pt>
                <c:pt idx="80">
                  <c:v>497.09695378986714</c:v>
                </c:pt>
              </c:numCache>
            </c:numRef>
          </c:xVal>
          <c:yVal>
            <c:numRef>
              <c:f>'Travel time - processed data'!$K$9:$K$89</c:f>
              <c:numCache>
                <c:formatCode>0</c:formatCode>
                <c:ptCount val="81"/>
                <c:pt idx="0">
                  <c:v>0</c:v>
                </c:pt>
                <c:pt idx="1">
                  <c:v>1.7753462635352399</c:v>
                </c:pt>
                <c:pt idx="2">
                  <c:v>3.5506925270704799</c:v>
                </c:pt>
                <c:pt idx="3">
                  <c:v>5.3260387906057201</c:v>
                </c:pt>
                <c:pt idx="4">
                  <c:v>7.1013850541409598</c:v>
                </c:pt>
                <c:pt idx="5">
                  <c:v>8.8767313176761995</c:v>
                </c:pt>
                <c:pt idx="6">
                  <c:v>10.65207758121144</c:v>
                </c:pt>
                <c:pt idx="7">
                  <c:v>12.427423844746679</c:v>
                </c:pt>
                <c:pt idx="8">
                  <c:v>14.20277010828192</c:v>
                </c:pt>
                <c:pt idx="9">
                  <c:v>15.978116371817157</c:v>
                </c:pt>
                <c:pt idx="10">
                  <c:v>17.753462635352399</c:v>
                </c:pt>
                <c:pt idx="11">
                  <c:v>19.528808898887636</c:v>
                </c:pt>
                <c:pt idx="12">
                  <c:v>21.30415516242288</c:v>
                </c:pt>
                <c:pt idx="13">
                  <c:v>23.079501425958117</c:v>
                </c:pt>
                <c:pt idx="14">
                  <c:v>24.854847689493358</c:v>
                </c:pt>
                <c:pt idx="15">
                  <c:v>26.630193953028595</c:v>
                </c:pt>
                <c:pt idx="16">
                  <c:v>28.405540216563839</c:v>
                </c:pt>
                <c:pt idx="17">
                  <c:v>30.180886480099076</c:v>
                </c:pt>
                <c:pt idx="18">
                  <c:v>31.956232743634313</c:v>
                </c:pt>
                <c:pt idx="19">
                  <c:v>33.731579007169557</c:v>
                </c:pt>
                <c:pt idx="20">
                  <c:v>35.506925270704798</c:v>
                </c:pt>
                <c:pt idx="21">
                  <c:v>37.282271534240031</c:v>
                </c:pt>
                <c:pt idx="22">
                  <c:v>39.057617797775272</c:v>
                </c:pt>
                <c:pt idx="23">
                  <c:v>40.832964061310513</c:v>
                </c:pt>
                <c:pt idx="24">
                  <c:v>42.60831032484576</c:v>
                </c:pt>
                <c:pt idx="25">
                  <c:v>44.383656588380994</c:v>
                </c:pt>
                <c:pt idx="26">
                  <c:v>46.159002851916235</c:v>
                </c:pt>
                <c:pt idx="27">
                  <c:v>47.934349115451475</c:v>
                </c:pt>
                <c:pt idx="28">
                  <c:v>49.709695378986716</c:v>
                </c:pt>
                <c:pt idx="29">
                  <c:v>51.485041642521949</c:v>
                </c:pt>
                <c:pt idx="30">
                  <c:v>53.26038790605719</c:v>
                </c:pt>
                <c:pt idx="31">
                  <c:v>55.035734169592438</c:v>
                </c:pt>
                <c:pt idx="32">
                  <c:v>56.811080433127678</c:v>
                </c:pt>
                <c:pt idx="33">
                  <c:v>58.586426696662912</c:v>
                </c:pt>
                <c:pt idx="34">
                  <c:v>60.361772960198152</c:v>
                </c:pt>
                <c:pt idx="35">
                  <c:v>62.137119223733393</c:v>
                </c:pt>
                <c:pt idx="36">
                  <c:v>63.912465487268626</c:v>
                </c:pt>
                <c:pt idx="37">
                  <c:v>65.687811750803874</c:v>
                </c:pt>
                <c:pt idx="38">
                  <c:v>67.463158014339115</c:v>
                </c:pt>
                <c:pt idx="39">
                  <c:v>69.238504277874355</c:v>
                </c:pt>
                <c:pt idx="40">
                  <c:v>71.013850541409596</c:v>
                </c:pt>
                <c:pt idx="41">
                  <c:v>72.789196804944837</c:v>
                </c:pt>
                <c:pt idx="42">
                  <c:v>74.564543068480063</c:v>
                </c:pt>
                <c:pt idx="43">
                  <c:v>76.339889332015318</c:v>
                </c:pt>
                <c:pt idx="44">
                  <c:v>78.115235595550544</c:v>
                </c:pt>
                <c:pt idx="45">
                  <c:v>79.890581859085799</c:v>
                </c:pt>
                <c:pt idx="46">
                  <c:v>81.665928122621025</c:v>
                </c:pt>
                <c:pt idx="47">
                  <c:v>83.441274386156266</c:v>
                </c:pt>
                <c:pt idx="48">
                  <c:v>85.216620649691521</c:v>
                </c:pt>
                <c:pt idx="49">
                  <c:v>86.991966913226747</c:v>
                </c:pt>
                <c:pt idx="50">
                  <c:v>88.767313176761988</c:v>
                </c:pt>
                <c:pt idx="51">
                  <c:v>90.542659440297228</c:v>
                </c:pt>
                <c:pt idx="52">
                  <c:v>92.318005703832469</c:v>
                </c:pt>
                <c:pt idx="53">
                  <c:v>94.093351967367695</c:v>
                </c:pt>
                <c:pt idx="54">
                  <c:v>95.86869823090295</c:v>
                </c:pt>
                <c:pt idx="55">
                  <c:v>97.644044494438191</c:v>
                </c:pt>
                <c:pt idx="56">
                  <c:v>99.419390757973432</c:v>
                </c:pt>
                <c:pt idx="57">
                  <c:v>101.19473702150867</c:v>
                </c:pt>
                <c:pt idx="58">
                  <c:v>102.9700832850439</c:v>
                </c:pt>
                <c:pt idx="59">
                  <c:v>104.74542954857915</c:v>
                </c:pt>
                <c:pt idx="60">
                  <c:v>106.52077581211438</c:v>
                </c:pt>
                <c:pt idx="61">
                  <c:v>108.29612207564962</c:v>
                </c:pt>
                <c:pt idx="62">
                  <c:v>110.07146833918488</c:v>
                </c:pt>
                <c:pt idx="63">
                  <c:v>111.8468146027201</c:v>
                </c:pt>
                <c:pt idx="64">
                  <c:v>113.62216086625536</c:v>
                </c:pt>
                <c:pt idx="65">
                  <c:v>115.39750712979058</c:v>
                </c:pt>
                <c:pt idx="66">
                  <c:v>117.17285339332582</c:v>
                </c:pt>
                <c:pt idx="67">
                  <c:v>118.94819965686108</c:v>
                </c:pt>
                <c:pt idx="68">
                  <c:v>120.7235459203963</c:v>
                </c:pt>
                <c:pt idx="69">
                  <c:v>122.49889218393155</c:v>
                </c:pt>
                <c:pt idx="70">
                  <c:v>124.27423844746679</c:v>
                </c:pt>
                <c:pt idx="71">
                  <c:v>126.04958471100203</c:v>
                </c:pt>
                <c:pt idx="72">
                  <c:v>127.82493097453725</c:v>
                </c:pt>
                <c:pt idx="73">
                  <c:v>129.60027723807249</c:v>
                </c:pt>
                <c:pt idx="74">
                  <c:v>131.37562350160775</c:v>
                </c:pt>
                <c:pt idx="75">
                  <c:v>133.15096976514297</c:v>
                </c:pt>
                <c:pt idx="76">
                  <c:v>134.92631602867823</c:v>
                </c:pt>
                <c:pt idx="77">
                  <c:v>136.70166229221346</c:v>
                </c:pt>
                <c:pt idx="78">
                  <c:v>138.47700855574871</c:v>
                </c:pt>
                <c:pt idx="79">
                  <c:v>140.25235481928394</c:v>
                </c:pt>
                <c:pt idx="80">
                  <c:v>142.02770108281919</c:v>
                </c:pt>
              </c:numCache>
            </c:numRef>
          </c:yVal>
        </c:ser>
        <c:axId val="83141376"/>
        <c:axId val="82717312"/>
      </c:scatterChart>
      <c:valAx>
        <c:axId val="82511744"/>
        <c:scaling>
          <c:orientation val="minMax"/>
          <c:max val="400"/>
          <c:min val="0"/>
        </c:scaling>
        <c:axPos val="b"/>
        <c:majorGridlines>
          <c:spPr>
            <a:ln w="25400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Distance from epicenter</a:t>
                </a:r>
              </a:p>
              <a:p>
                <a:pPr>
                  <a:defRPr/>
                </a:pPr>
                <a:r>
                  <a:rPr lang="en-US" sz="1600"/>
                  <a:t>(km)</a:t>
                </a:r>
              </a:p>
            </c:rich>
          </c:tx>
          <c:layout/>
        </c:title>
        <c:numFmt formatCode="0" sourceLinked="1"/>
        <c:tickLblPos val="nextTo"/>
        <c:crossAx val="82715392"/>
        <c:crosses val="autoZero"/>
        <c:crossBetween val="midCat"/>
        <c:majorUnit val="100"/>
        <c:minorUnit val="10"/>
      </c:valAx>
      <c:valAx>
        <c:axId val="82715392"/>
        <c:scaling>
          <c:orientation val="minMax"/>
          <c:max val="120"/>
          <c:min val="0"/>
        </c:scaling>
        <c:axPos val="l"/>
        <c:majorGridlines>
          <c:spPr>
            <a:ln w="25400"/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/>
                  <a:t>Time</a:t>
                </a:r>
                <a:r>
                  <a:rPr lang="en-US" sz="1600" baseline="0"/>
                  <a:t>  (s)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4.4448405430340572E-2"/>
              <c:y val="0.39061960783869926"/>
            </c:manualLayout>
          </c:layout>
        </c:title>
        <c:numFmt formatCode="0" sourceLinked="1"/>
        <c:majorTickMark val="in"/>
        <c:minorTickMark val="in"/>
        <c:tickLblPos val="nextTo"/>
        <c:crossAx val="82511744"/>
        <c:crosses val="autoZero"/>
        <c:crossBetween val="midCat"/>
        <c:majorUnit val="20"/>
        <c:minorUnit val="5"/>
      </c:valAx>
      <c:valAx>
        <c:axId val="82717312"/>
        <c:scaling>
          <c:orientation val="minMax"/>
          <c:max val="120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 baseline="0"/>
                  <a:t>Time  (s)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92538233591340457"/>
              <c:y val="0.39278046950068141"/>
            </c:manualLayout>
          </c:layout>
        </c:title>
        <c:numFmt formatCode="0" sourceLinked="1"/>
        <c:majorTickMark val="in"/>
        <c:minorTickMark val="in"/>
        <c:tickLblPos val="nextTo"/>
        <c:crossAx val="83141376"/>
        <c:crosses val="max"/>
        <c:crossBetween val="midCat"/>
        <c:majorUnit val="20"/>
        <c:minorUnit val="10"/>
      </c:valAx>
      <c:valAx>
        <c:axId val="83141376"/>
        <c:scaling>
          <c:orientation val="minMax"/>
        </c:scaling>
        <c:delete val="1"/>
        <c:axPos val="b"/>
        <c:numFmt formatCode="0" sourceLinked="1"/>
        <c:tickLblPos val="none"/>
        <c:crossAx val="82717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150245651764874"/>
          <c:y val="0.15398233419185886"/>
          <c:w val="0.28645922584319328"/>
          <c:h val="7.7209771814876441E-2"/>
        </c:manualLayout>
      </c:layout>
      <c:spPr>
        <a:solidFill>
          <a:schemeClr val="bg1"/>
        </a:solidFill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963358067849745"/>
          <c:y val="3.6078692605118812E-2"/>
          <c:w val="0.73885987298222733"/>
          <c:h val="0.83002528032694778"/>
        </c:manualLayout>
      </c:layout>
      <c:scatterChart>
        <c:scatterStyle val="lineMarker"/>
        <c:ser>
          <c:idx val="0"/>
          <c:order val="0"/>
          <c:tx>
            <c:v> P-wave (velocity 6.5 km/s)</c:v>
          </c:tx>
          <c:spPr>
            <a:ln w="38100">
              <a:solidFill>
                <a:srgbClr val="4F81BD"/>
              </a:solidFill>
              <a:prstDash val="solid"/>
            </a:ln>
          </c:spPr>
          <c:marker>
            <c:symbol val="none"/>
          </c:marker>
          <c:xVal>
            <c:numRef>
              <c:f>'Travel time - processed data'!$I$9:$I$89</c:f>
              <c:numCache>
                <c:formatCode>0</c:formatCode>
                <c:ptCount val="81"/>
                <c:pt idx="0">
                  <c:v>0</c:v>
                </c:pt>
                <c:pt idx="1">
                  <c:v>6.2137119223733395</c:v>
                </c:pt>
                <c:pt idx="2">
                  <c:v>12.427423844746679</c:v>
                </c:pt>
                <c:pt idx="3">
                  <c:v>18.641135767120019</c:v>
                </c:pt>
                <c:pt idx="4">
                  <c:v>24.854847689493358</c:v>
                </c:pt>
                <c:pt idx="5">
                  <c:v>31.068559611866696</c:v>
                </c:pt>
                <c:pt idx="6">
                  <c:v>37.282271534240039</c:v>
                </c:pt>
                <c:pt idx="7">
                  <c:v>43.495983456613374</c:v>
                </c:pt>
                <c:pt idx="8">
                  <c:v>49.709695378986716</c:v>
                </c:pt>
                <c:pt idx="9">
                  <c:v>55.923407301360051</c:v>
                </c:pt>
                <c:pt idx="10">
                  <c:v>62.137119223733393</c:v>
                </c:pt>
                <c:pt idx="11">
                  <c:v>68.350831146106728</c:v>
                </c:pt>
                <c:pt idx="12">
                  <c:v>74.564543068480077</c:v>
                </c:pt>
                <c:pt idx="13">
                  <c:v>80.778254990853412</c:v>
                </c:pt>
                <c:pt idx="14">
                  <c:v>86.991966913226747</c:v>
                </c:pt>
                <c:pt idx="15">
                  <c:v>93.205678835600082</c:v>
                </c:pt>
                <c:pt idx="16">
                  <c:v>99.419390757973432</c:v>
                </c:pt>
                <c:pt idx="17">
                  <c:v>105.63310268034677</c:v>
                </c:pt>
                <c:pt idx="18">
                  <c:v>111.8468146027201</c:v>
                </c:pt>
                <c:pt idx="19">
                  <c:v>118.06052652509345</c:v>
                </c:pt>
                <c:pt idx="20">
                  <c:v>124.27423844746679</c:v>
                </c:pt>
                <c:pt idx="21">
                  <c:v>130.48795036984012</c:v>
                </c:pt>
                <c:pt idx="22">
                  <c:v>136.70166229221346</c:v>
                </c:pt>
                <c:pt idx="23">
                  <c:v>142.91537421458679</c:v>
                </c:pt>
                <c:pt idx="24">
                  <c:v>149.12908613696015</c:v>
                </c:pt>
                <c:pt idx="25">
                  <c:v>155.34279805933349</c:v>
                </c:pt>
                <c:pt idx="26">
                  <c:v>161.55650998170682</c:v>
                </c:pt>
                <c:pt idx="27">
                  <c:v>167.77022190408016</c:v>
                </c:pt>
                <c:pt idx="28">
                  <c:v>173.98393382645349</c:v>
                </c:pt>
                <c:pt idx="29">
                  <c:v>180.19764574882683</c:v>
                </c:pt>
                <c:pt idx="30">
                  <c:v>186.41135767120016</c:v>
                </c:pt>
                <c:pt idx="31">
                  <c:v>192.62506959357353</c:v>
                </c:pt>
                <c:pt idx="32">
                  <c:v>198.83878151594686</c:v>
                </c:pt>
                <c:pt idx="33">
                  <c:v>205.0524934383202</c:v>
                </c:pt>
                <c:pt idx="34">
                  <c:v>211.26620536069353</c:v>
                </c:pt>
                <c:pt idx="35">
                  <c:v>217.47991728306687</c:v>
                </c:pt>
                <c:pt idx="36">
                  <c:v>223.6936292054402</c:v>
                </c:pt>
                <c:pt idx="37">
                  <c:v>229.90734112781357</c:v>
                </c:pt>
                <c:pt idx="38">
                  <c:v>236.1210530501869</c:v>
                </c:pt>
                <c:pt idx="39">
                  <c:v>242.33476497256024</c:v>
                </c:pt>
                <c:pt idx="40">
                  <c:v>248.54847689493357</c:v>
                </c:pt>
                <c:pt idx="41">
                  <c:v>254.76218881730691</c:v>
                </c:pt>
                <c:pt idx="42">
                  <c:v>260.97590073968024</c:v>
                </c:pt>
                <c:pt idx="43">
                  <c:v>267.18961266205361</c:v>
                </c:pt>
                <c:pt idx="44">
                  <c:v>273.40332458442691</c:v>
                </c:pt>
                <c:pt idx="45">
                  <c:v>279.61703650680028</c:v>
                </c:pt>
                <c:pt idx="46">
                  <c:v>285.83074842917358</c:v>
                </c:pt>
                <c:pt idx="47">
                  <c:v>292.04446035154695</c:v>
                </c:pt>
                <c:pt idx="48">
                  <c:v>298.25817227392031</c:v>
                </c:pt>
                <c:pt idx="49">
                  <c:v>304.47188419629362</c:v>
                </c:pt>
                <c:pt idx="50">
                  <c:v>310.68559611866698</c:v>
                </c:pt>
                <c:pt idx="51">
                  <c:v>316.89930804104029</c:v>
                </c:pt>
                <c:pt idx="52">
                  <c:v>323.11301996341365</c:v>
                </c:pt>
                <c:pt idx="53">
                  <c:v>329.32673188578696</c:v>
                </c:pt>
                <c:pt idx="54">
                  <c:v>335.54044380816032</c:v>
                </c:pt>
                <c:pt idx="55">
                  <c:v>341.75415573053368</c:v>
                </c:pt>
                <c:pt idx="56">
                  <c:v>347.96786765290699</c:v>
                </c:pt>
                <c:pt idx="57">
                  <c:v>354.18157957528035</c:v>
                </c:pt>
                <c:pt idx="58">
                  <c:v>360.39529149765366</c:v>
                </c:pt>
                <c:pt idx="59">
                  <c:v>366.60900342002702</c:v>
                </c:pt>
                <c:pt idx="60">
                  <c:v>372.82271534240033</c:v>
                </c:pt>
                <c:pt idx="61">
                  <c:v>379.03642726477369</c:v>
                </c:pt>
                <c:pt idx="62">
                  <c:v>385.25013918714706</c:v>
                </c:pt>
                <c:pt idx="63">
                  <c:v>391.46385110952036</c:v>
                </c:pt>
                <c:pt idx="64">
                  <c:v>397.67756303189373</c:v>
                </c:pt>
                <c:pt idx="65">
                  <c:v>403.89127495426703</c:v>
                </c:pt>
                <c:pt idx="66">
                  <c:v>410.1049868766404</c:v>
                </c:pt>
                <c:pt idx="67">
                  <c:v>416.31869879901376</c:v>
                </c:pt>
                <c:pt idx="68">
                  <c:v>422.53241072138707</c:v>
                </c:pt>
                <c:pt idx="69">
                  <c:v>428.74612264376043</c:v>
                </c:pt>
                <c:pt idx="70">
                  <c:v>434.95983456613374</c:v>
                </c:pt>
                <c:pt idx="71">
                  <c:v>441.1735464885071</c:v>
                </c:pt>
                <c:pt idx="72">
                  <c:v>447.38725841088041</c:v>
                </c:pt>
                <c:pt idx="73">
                  <c:v>453.60097033325377</c:v>
                </c:pt>
                <c:pt idx="74">
                  <c:v>459.81468225562713</c:v>
                </c:pt>
                <c:pt idx="75">
                  <c:v>466.02839417800044</c:v>
                </c:pt>
                <c:pt idx="76">
                  <c:v>472.2421061003738</c:v>
                </c:pt>
                <c:pt idx="77">
                  <c:v>478.45581802274711</c:v>
                </c:pt>
                <c:pt idx="78">
                  <c:v>484.66952994512047</c:v>
                </c:pt>
                <c:pt idx="79">
                  <c:v>490.88324186749378</c:v>
                </c:pt>
                <c:pt idx="80">
                  <c:v>497.09695378986714</c:v>
                </c:pt>
              </c:numCache>
            </c:numRef>
          </c:xVal>
          <c:yVal>
            <c:numRef>
              <c:f>'Travel time - processed data'!$J$9:$J$89</c:f>
              <c:numCache>
                <c:formatCode>0</c:formatCode>
                <c:ptCount val="81"/>
                <c:pt idx="0">
                  <c:v>0</c:v>
                </c:pt>
                <c:pt idx="1">
                  <c:v>0.95595568036512912</c:v>
                </c:pt>
                <c:pt idx="2">
                  <c:v>1.9119113607302582</c:v>
                </c:pt>
                <c:pt idx="3">
                  <c:v>2.8678670410953875</c:v>
                </c:pt>
                <c:pt idx="4">
                  <c:v>3.8238227214605165</c:v>
                </c:pt>
                <c:pt idx="5">
                  <c:v>4.779778401825646</c:v>
                </c:pt>
                <c:pt idx="6">
                  <c:v>5.735734082190775</c:v>
                </c:pt>
                <c:pt idx="7">
                  <c:v>6.691689762555904</c:v>
                </c:pt>
                <c:pt idx="8">
                  <c:v>7.647645442921033</c:v>
                </c:pt>
                <c:pt idx="9">
                  <c:v>8.6036011232861611</c:v>
                </c:pt>
                <c:pt idx="10">
                  <c:v>9.5595568036512919</c:v>
                </c:pt>
                <c:pt idx="11">
                  <c:v>10.515512484016419</c:v>
                </c:pt>
                <c:pt idx="12">
                  <c:v>11.47146816438155</c:v>
                </c:pt>
                <c:pt idx="13">
                  <c:v>12.427423844746679</c:v>
                </c:pt>
                <c:pt idx="14">
                  <c:v>13.383379525111808</c:v>
                </c:pt>
                <c:pt idx="15">
                  <c:v>14.339335205476935</c:v>
                </c:pt>
                <c:pt idx="16">
                  <c:v>15.295290885842066</c:v>
                </c:pt>
                <c:pt idx="17">
                  <c:v>16.251246566207193</c:v>
                </c:pt>
                <c:pt idx="18">
                  <c:v>17.207202246572322</c:v>
                </c:pt>
                <c:pt idx="19">
                  <c:v>18.163157926937455</c:v>
                </c:pt>
                <c:pt idx="20">
                  <c:v>19.119113607302584</c:v>
                </c:pt>
                <c:pt idx="21">
                  <c:v>20.075069287667709</c:v>
                </c:pt>
                <c:pt idx="22">
                  <c:v>21.031024968032838</c:v>
                </c:pt>
                <c:pt idx="23">
                  <c:v>21.986980648397967</c:v>
                </c:pt>
                <c:pt idx="24">
                  <c:v>22.9429363287631</c:v>
                </c:pt>
                <c:pt idx="25">
                  <c:v>23.898892009128229</c:v>
                </c:pt>
                <c:pt idx="26">
                  <c:v>24.854847689493358</c:v>
                </c:pt>
                <c:pt idx="27">
                  <c:v>25.810803369858487</c:v>
                </c:pt>
                <c:pt idx="28">
                  <c:v>26.766759050223616</c:v>
                </c:pt>
                <c:pt idx="29">
                  <c:v>27.722714730588741</c:v>
                </c:pt>
                <c:pt idx="30">
                  <c:v>28.67867041095387</c:v>
                </c:pt>
                <c:pt idx="31">
                  <c:v>29.634626091319003</c:v>
                </c:pt>
                <c:pt idx="32">
                  <c:v>30.590581771684132</c:v>
                </c:pt>
                <c:pt idx="33">
                  <c:v>31.546537452049261</c:v>
                </c:pt>
                <c:pt idx="34">
                  <c:v>32.502493132414386</c:v>
                </c:pt>
                <c:pt idx="35">
                  <c:v>33.458448812779515</c:v>
                </c:pt>
                <c:pt idx="36">
                  <c:v>34.414404493144644</c:v>
                </c:pt>
                <c:pt idx="37">
                  <c:v>35.370360173509781</c:v>
                </c:pt>
                <c:pt idx="38">
                  <c:v>36.32631585387491</c:v>
                </c:pt>
                <c:pt idx="39">
                  <c:v>37.282271534240039</c:v>
                </c:pt>
                <c:pt idx="40">
                  <c:v>38.238227214605168</c:v>
                </c:pt>
                <c:pt idx="41">
                  <c:v>39.194182894970297</c:v>
                </c:pt>
                <c:pt idx="42">
                  <c:v>40.150138575335419</c:v>
                </c:pt>
                <c:pt idx="43">
                  <c:v>41.106094255700555</c:v>
                </c:pt>
                <c:pt idx="44">
                  <c:v>42.062049936065677</c:v>
                </c:pt>
                <c:pt idx="45">
                  <c:v>43.018005616430813</c:v>
                </c:pt>
                <c:pt idx="46">
                  <c:v>43.973961296795935</c:v>
                </c:pt>
                <c:pt idx="47">
                  <c:v>44.929916977161071</c:v>
                </c:pt>
                <c:pt idx="48">
                  <c:v>45.8858726575262</c:v>
                </c:pt>
                <c:pt idx="49">
                  <c:v>46.841828337891329</c:v>
                </c:pt>
                <c:pt idx="50">
                  <c:v>47.797784018256458</c:v>
                </c:pt>
                <c:pt idx="51">
                  <c:v>48.75373969862158</c:v>
                </c:pt>
                <c:pt idx="52">
                  <c:v>49.709695378986716</c:v>
                </c:pt>
                <c:pt idx="53">
                  <c:v>50.665651059351838</c:v>
                </c:pt>
                <c:pt idx="54">
                  <c:v>51.621606739716974</c:v>
                </c:pt>
                <c:pt idx="55">
                  <c:v>52.577562420082103</c:v>
                </c:pt>
                <c:pt idx="56">
                  <c:v>53.533518100447232</c:v>
                </c:pt>
                <c:pt idx="57">
                  <c:v>54.489473780812361</c:v>
                </c:pt>
                <c:pt idx="58">
                  <c:v>55.445429461177483</c:v>
                </c:pt>
                <c:pt idx="59">
                  <c:v>56.401385141542619</c:v>
                </c:pt>
                <c:pt idx="60">
                  <c:v>57.357340821907741</c:v>
                </c:pt>
                <c:pt idx="61">
                  <c:v>58.313296502272877</c:v>
                </c:pt>
                <c:pt idx="62">
                  <c:v>59.269252182638006</c:v>
                </c:pt>
                <c:pt idx="63">
                  <c:v>60.225207863003135</c:v>
                </c:pt>
                <c:pt idx="64">
                  <c:v>61.181163543368264</c:v>
                </c:pt>
                <c:pt idx="65">
                  <c:v>62.137119223733393</c:v>
                </c:pt>
                <c:pt idx="66">
                  <c:v>63.093074904098522</c:v>
                </c:pt>
                <c:pt idx="67">
                  <c:v>64.049030584463651</c:v>
                </c:pt>
                <c:pt idx="68">
                  <c:v>65.004986264828773</c:v>
                </c:pt>
                <c:pt idx="69">
                  <c:v>65.960941945193909</c:v>
                </c:pt>
                <c:pt idx="70">
                  <c:v>66.916897625559031</c:v>
                </c:pt>
                <c:pt idx="71">
                  <c:v>67.872853305924167</c:v>
                </c:pt>
                <c:pt idx="72">
                  <c:v>68.828808986289289</c:v>
                </c:pt>
                <c:pt idx="73">
                  <c:v>69.784764666654425</c:v>
                </c:pt>
                <c:pt idx="74">
                  <c:v>70.740720347019561</c:v>
                </c:pt>
                <c:pt idx="75">
                  <c:v>71.696676027384683</c:v>
                </c:pt>
                <c:pt idx="76">
                  <c:v>72.652631707749819</c:v>
                </c:pt>
                <c:pt idx="77">
                  <c:v>73.608587388114941</c:v>
                </c:pt>
                <c:pt idx="78">
                  <c:v>74.564543068480077</c:v>
                </c:pt>
                <c:pt idx="79">
                  <c:v>75.520498748845199</c:v>
                </c:pt>
                <c:pt idx="80">
                  <c:v>76.476454429210335</c:v>
                </c:pt>
              </c:numCache>
            </c:numRef>
          </c:yVal>
        </c:ser>
        <c:axId val="83281792"/>
        <c:axId val="84843904"/>
      </c:scatterChart>
      <c:scatterChart>
        <c:scatterStyle val="lineMarker"/>
        <c:ser>
          <c:idx val="1"/>
          <c:order val="1"/>
          <c:tx>
            <c:v> S-wave (velocity 3.5 km/s)</c:v>
          </c:tx>
          <c:spPr>
            <a:ln w="63500">
              <a:solidFill>
                <a:srgbClr val="800080"/>
              </a:solidFill>
            </a:ln>
          </c:spPr>
          <c:marker>
            <c:symbol val="none"/>
          </c:marker>
          <c:xVal>
            <c:numRef>
              <c:f>'Travel time - processed data'!$I$9:$I$89</c:f>
              <c:numCache>
                <c:formatCode>0</c:formatCode>
                <c:ptCount val="81"/>
                <c:pt idx="0">
                  <c:v>0</c:v>
                </c:pt>
                <c:pt idx="1">
                  <c:v>6.2137119223733395</c:v>
                </c:pt>
                <c:pt idx="2">
                  <c:v>12.427423844746679</c:v>
                </c:pt>
                <c:pt idx="3">
                  <c:v>18.641135767120019</c:v>
                </c:pt>
                <c:pt idx="4">
                  <c:v>24.854847689493358</c:v>
                </c:pt>
                <c:pt idx="5">
                  <c:v>31.068559611866696</c:v>
                </c:pt>
                <c:pt idx="6">
                  <c:v>37.282271534240039</c:v>
                </c:pt>
                <c:pt idx="7">
                  <c:v>43.495983456613374</c:v>
                </c:pt>
                <c:pt idx="8">
                  <c:v>49.709695378986716</c:v>
                </c:pt>
                <c:pt idx="9">
                  <c:v>55.923407301360051</c:v>
                </c:pt>
                <c:pt idx="10">
                  <c:v>62.137119223733393</c:v>
                </c:pt>
                <c:pt idx="11">
                  <c:v>68.350831146106728</c:v>
                </c:pt>
                <c:pt idx="12">
                  <c:v>74.564543068480077</c:v>
                </c:pt>
                <c:pt idx="13">
                  <c:v>80.778254990853412</c:v>
                </c:pt>
                <c:pt idx="14">
                  <c:v>86.991966913226747</c:v>
                </c:pt>
                <c:pt idx="15">
                  <c:v>93.205678835600082</c:v>
                </c:pt>
                <c:pt idx="16">
                  <c:v>99.419390757973432</c:v>
                </c:pt>
                <c:pt idx="17">
                  <c:v>105.63310268034677</c:v>
                </c:pt>
                <c:pt idx="18">
                  <c:v>111.8468146027201</c:v>
                </c:pt>
                <c:pt idx="19">
                  <c:v>118.06052652509345</c:v>
                </c:pt>
                <c:pt idx="20">
                  <c:v>124.27423844746679</c:v>
                </c:pt>
                <c:pt idx="21">
                  <c:v>130.48795036984012</c:v>
                </c:pt>
                <c:pt idx="22">
                  <c:v>136.70166229221346</c:v>
                </c:pt>
                <c:pt idx="23">
                  <c:v>142.91537421458679</c:v>
                </c:pt>
                <c:pt idx="24">
                  <c:v>149.12908613696015</c:v>
                </c:pt>
                <c:pt idx="25">
                  <c:v>155.34279805933349</c:v>
                </c:pt>
                <c:pt idx="26">
                  <c:v>161.55650998170682</c:v>
                </c:pt>
                <c:pt idx="27">
                  <c:v>167.77022190408016</c:v>
                </c:pt>
                <c:pt idx="28">
                  <c:v>173.98393382645349</c:v>
                </c:pt>
                <c:pt idx="29">
                  <c:v>180.19764574882683</c:v>
                </c:pt>
                <c:pt idx="30">
                  <c:v>186.41135767120016</c:v>
                </c:pt>
                <c:pt idx="31">
                  <c:v>192.62506959357353</c:v>
                </c:pt>
                <c:pt idx="32">
                  <c:v>198.83878151594686</c:v>
                </c:pt>
                <c:pt idx="33">
                  <c:v>205.0524934383202</c:v>
                </c:pt>
                <c:pt idx="34">
                  <c:v>211.26620536069353</c:v>
                </c:pt>
                <c:pt idx="35">
                  <c:v>217.47991728306687</c:v>
                </c:pt>
                <c:pt idx="36">
                  <c:v>223.6936292054402</c:v>
                </c:pt>
                <c:pt idx="37">
                  <c:v>229.90734112781357</c:v>
                </c:pt>
                <c:pt idx="38">
                  <c:v>236.1210530501869</c:v>
                </c:pt>
                <c:pt idx="39">
                  <c:v>242.33476497256024</c:v>
                </c:pt>
                <c:pt idx="40">
                  <c:v>248.54847689493357</c:v>
                </c:pt>
                <c:pt idx="41">
                  <c:v>254.76218881730691</c:v>
                </c:pt>
                <c:pt idx="42">
                  <c:v>260.97590073968024</c:v>
                </c:pt>
                <c:pt idx="43">
                  <c:v>267.18961266205361</c:v>
                </c:pt>
                <c:pt idx="44">
                  <c:v>273.40332458442691</c:v>
                </c:pt>
                <c:pt idx="45">
                  <c:v>279.61703650680028</c:v>
                </c:pt>
                <c:pt idx="46">
                  <c:v>285.83074842917358</c:v>
                </c:pt>
                <c:pt idx="47">
                  <c:v>292.04446035154695</c:v>
                </c:pt>
                <c:pt idx="48">
                  <c:v>298.25817227392031</c:v>
                </c:pt>
                <c:pt idx="49">
                  <c:v>304.47188419629362</c:v>
                </c:pt>
                <c:pt idx="50">
                  <c:v>310.68559611866698</c:v>
                </c:pt>
                <c:pt idx="51">
                  <c:v>316.89930804104029</c:v>
                </c:pt>
                <c:pt idx="52">
                  <c:v>323.11301996341365</c:v>
                </c:pt>
                <c:pt idx="53">
                  <c:v>329.32673188578696</c:v>
                </c:pt>
                <c:pt idx="54">
                  <c:v>335.54044380816032</c:v>
                </c:pt>
                <c:pt idx="55">
                  <c:v>341.75415573053368</c:v>
                </c:pt>
                <c:pt idx="56">
                  <c:v>347.96786765290699</c:v>
                </c:pt>
                <c:pt idx="57">
                  <c:v>354.18157957528035</c:v>
                </c:pt>
                <c:pt idx="58">
                  <c:v>360.39529149765366</c:v>
                </c:pt>
                <c:pt idx="59">
                  <c:v>366.60900342002702</c:v>
                </c:pt>
                <c:pt idx="60">
                  <c:v>372.82271534240033</c:v>
                </c:pt>
                <c:pt idx="61">
                  <c:v>379.03642726477369</c:v>
                </c:pt>
                <c:pt idx="62">
                  <c:v>385.25013918714706</c:v>
                </c:pt>
                <c:pt idx="63">
                  <c:v>391.46385110952036</c:v>
                </c:pt>
                <c:pt idx="64">
                  <c:v>397.67756303189373</c:v>
                </c:pt>
                <c:pt idx="65">
                  <c:v>403.89127495426703</c:v>
                </c:pt>
                <c:pt idx="66">
                  <c:v>410.1049868766404</c:v>
                </c:pt>
                <c:pt idx="67">
                  <c:v>416.31869879901376</c:v>
                </c:pt>
                <c:pt idx="68">
                  <c:v>422.53241072138707</c:v>
                </c:pt>
                <c:pt idx="69">
                  <c:v>428.74612264376043</c:v>
                </c:pt>
                <c:pt idx="70">
                  <c:v>434.95983456613374</c:v>
                </c:pt>
                <c:pt idx="71">
                  <c:v>441.1735464885071</c:v>
                </c:pt>
                <c:pt idx="72">
                  <c:v>447.38725841088041</c:v>
                </c:pt>
                <c:pt idx="73">
                  <c:v>453.60097033325377</c:v>
                </c:pt>
                <c:pt idx="74">
                  <c:v>459.81468225562713</c:v>
                </c:pt>
                <c:pt idx="75">
                  <c:v>466.02839417800044</c:v>
                </c:pt>
                <c:pt idx="76">
                  <c:v>472.2421061003738</c:v>
                </c:pt>
                <c:pt idx="77">
                  <c:v>478.45581802274711</c:v>
                </c:pt>
                <c:pt idx="78">
                  <c:v>484.66952994512047</c:v>
                </c:pt>
                <c:pt idx="79">
                  <c:v>490.88324186749378</c:v>
                </c:pt>
                <c:pt idx="80">
                  <c:v>497.09695378986714</c:v>
                </c:pt>
              </c:numCache>
            </c:numRef>
          </c:xVal>
          <c:yVal>
            <c:numRef>
              <c:f>'Travel time - processed data'!$K$9:$K$89</c:f>
              <c:numCache>
                <c:formatCode>0</c:formatCode>
                <c:ptCount val="81"/>
                <c:pt idx="0">
                  <c:v>0</c:v>
                </c:pt>
                <c:pt idx="1">
                  <c:v>1.7753462635352399</c:v>
                </c:pt>
                <c:pt idx="2">
                  <c:v>3.5506925270704799</c:v>
                </c:pt>
                <c:pt idx="3">
                  <c:v>5.3260387906057201</c:v>
                </c:pt>
                <c:pt idx="4">
                  <c:v>7.1013850541409598</c:v>
                </c:pt>
                <c:pt idx="5">
                  <c:v>8.8767313176761995</c:v>
                </c:pt>
                <c:pt idx="6">
                  <c:v>10.65207758121144</c:v>
                </c:pt>
                <c:pt idx="7">
                  <c:v>12.427423844746679</c:v>
                </c:pt>
                <c:pt idx="8">
                  <c:v>14.20277010828192</c:v>
                </c:pt>
                <c:pt idx="9">
                  <c:v>15.978116371817157</c:v>
                </c:pt>
                <c:pt idx="10">
                  <c:v>17.753462635352399</c:v>
                </c:pt>
                <c:pt idx="11">
                  <c:v>19.528808898887636</c:v>
                </c:pt>
                <c:pt idx="12">
                  <c:v>21.30415516242288</c:v>
                </c:pt>
                <c:pt idx="13">
                  <c:v>23.079501425958117</c:v>
                </c:pt>
                <c:pt idx="14">
                  <c:v>24.854847689493358</c:v>
                </c:pt>
                <c:pt idx="15">
                  <c:v>26.630193953028595</c:v>
                </c:pt>
                <c:pt idx="16">
                  <c:v>28.405540216563839</c:v>
                </c:pt>
                <c:pt idx="17">
                  <c:v>30.180886480099076</c:v>
                </c:pt>
                <c:pt idx="18">
                  <c:v>31.956232743634313</c:v>
                </c:pt>
                <c:pt idx="19">
                  <c:v>33.731579007169557</c:v>
                </c:pt>
                <c:pt idx="20">
                  <c:v>35.506925270704798</c:v>
                </c:pt>
                <c:pt idx="21">
                  <c:v>37.282271534240031</c:v>
                </c:pt>
                <c:pt idx="22">
                  <c:v>39.057617797775272</c:v>
                </c:pt>
                <c:pt idx="23">
                  <c:v>40.832964061310513</c:v>
                </c:pt>
                <c:pt idx="24">
                  <c:v>42.60831032484576</c:v>
                </c:pt>
                <c:pt idx="25">
                  <c:v>44.383656588380994</c:v>
                </c:pt>
                <c:pt idx="26">
                  <c:v>46.159002851916235</c:v>
                </c:pt>
                <c:pt idx="27">
                  <c:v>47.934349115451475</c:v>
                </c:pt>
                <c:pt idx="28">
                  <c:v>49.709695378986716</c:v>
                </c:pt>
                <c:pt idx="29">
                  <c:v>51.485041642521949</c:v>
                </c:pt>
                <c:pt idx="30">
                  <c:v>53.26038790605719</c:v>
                </c:pt>
                <c:pt idx="31">
                  <c:v>55.035734169592438</c:v>
                </c:pt>
                <c:pt idx="32">
                  <c:v>56.811080433127678</c:v>
                </c:pt>
                <c:pt idx="33">
                  <c:v>58.586426696662912</c:v>
                </c:pt>
                <c:pt idx="34">
                  <c:v>60.361772960198152</c:v>
                </c:pt>
                <c:pt idx="35">
                  <c:v>62.137119223733393</c:v>
                </c:pt>
                <c:pt idx="36">
                  <c:v>63.912465487268626</c:v>
                </c:pt>
                <c:pt idx="37">
                  <c:v>65.687811750803874</c:v>
                </c:pt>
                <c:pt idx="38">
                  <c:v>67.463158014339115</c:v>
                </c:pt>
                <c:pt idx="39">
                  <c:v>69.238504277874355</c:v>
                </c:pt>
                <c:pt idx="40">
                  <c:v>71.013850541409596</c:v>
                </c:pt>
                <c:pt idx="41">
                  <c:v>72.789196804944837</c:v>
                </c:pt>
                <c:pt idx="42">
                  <c:v>74.564543068480063</c:v>
                </c:pt>
                <c:pt idx="43">
                  <c:v>76.339889332015318</c:v>
                </c:pt>
                <c:pt idx="44">
                  <c:v>78.115235595550544</c:v>
                </c:pt>
                <c:pt idx="45">
                  <c:v>79.890581859085799</c:v>
                </c:pt>
                <c:pt idx="46">
                  <c:v>81.665928122621025</c:v>
                </c:pt>
                <c:pt idx="47">
                  <c:v>83.441274386156266</c:v>
                </c:pt>
                <c:pt idx="48">
                  <c:v>85.216620649691521</c:v>
                </c:pt>
                <c:pt idx="49">
                  <c:v>86.991966913226747</c:v>
                </c:pt>
                <c:pt idx="50">
                  <c:v>88.767313176761988</c:v>
                </c:pt>
                <c:pt idx="51">
                  <c:v>90.542659440297228</c:v>
                </c:pt>
                <c:pt idx="52">
                  <c:v>92.318005703832469</c:v>
                </c:pt>
                <c:pt idx="53">
                  <c:v>94.093351967367695</c:v>
                </c:pt>
                <c:pt idx="54">
                  <c:v>95.86869823090295</c:v>
                </c:pt>
                <c:pt idx="55">
                  <c:v>97.644044494438191</c:v>
                </c:pt>
                <c:pt idx="56">
                  <c:v>99.419390757973432</c:v>
                </c:pt>
                <c:pt idx="57">
                  <c:v>101.19473702150867</c:v>
                </c:pt>
                <c:pt idx="58">
                  <c:v>102.9700832850439</c:v>
                </c:pt>
                <c:pt idx="59">
                  <c:v>104.74542954857915</c:v>
                </c:pt>
                <c:pt idx="60">
                  <c:v>106.52077581211438</c:v>
                </c:pt>
                <c:pt idx="61">
                  <c:v>108.29612207564962</c:v>
                </c:pt>
                <c:pt idx="62">
                  <c:v>110.07146833918488</c:v>
                </c:pt>
                <c:pt idx="63">
                  <c:v>111.8468146027201</c:v>
                </c:pt>
                <c:pt idx="64">
                  <c:v>113.62216086625536</c:v>
                </c:pt>
                <c:pt idx="65">
                  <c:v>115.39750712979058</c:v>
                </c:pt>
                <c:pt idx="66">
                  <c:v>117.17285339332582</c:v>
                </c:pt>
                <c:pt idx="67">
                  <c:v>118.94819965686108</c:v>
                </c:pt>
                <c:pt idx="68">
                  <c:v>120.7235459203963</c:v>
                </c:pt>
                <c:pt idx="69">
                  <c:v>122.49889218393155</c:v>
                </c:pt>
                <c:pt idx="70">
                  <c:v>124.27423844746679</c:v>
                </c:pt>
                <c:pt idx="71">
                  <c:v>126.04958471100203</c:v>
                </c:pt>
                <c:pt idx="72">
                  <c:v>127.82493097453725</c:v>
                </c:pt>
                <c:pt idx="73">
                  <c:v>129.60027723807249</c:v>
                </c:pt>
                <c:pt idx="74">
                  <c:v>131.37562350160775</c:v>
                </c:pt>
                <c:pt idx="75">
                  <c:v>133.15096976514297</c:v>
                </c:pt>
                <c:pt idx="76">
                  <c:v>134.92631602867823</c:v>
                </c:pt>
                <c:pt idx="77">
                  <c:v>136.70166229221346</c:v>
                </c:pt>
                <c:pt idx="78">
                  <c:v>138.47700855574871</c:v>
                </c:pt>
                <c:pt idx="79">
                  <c:v>140.25235481928394</c:v>
                </c:pt>
                <c:pt idx="80">
                  <c:v>142.02770108281919</c:v>
                </c:pt>
              </c:numCache>
            </c:numRef>
          </c:yVal>
        </c:ser>
        <c:axId val="84907136"/>
        <c:axId val="84857984"/>
      </c:scatterChart>
      <c:valAx>
        <c:axId val="83281792"/>
        <c:scaling>
          <c:orientation val="minMax"/>
          <c:max val="400"/>
          <c:min val="0"/>
        </c:scaling>
        <c:axPos val="b"/>
        <c:majorGridlines>
          <c:spPr>
            <a:ln w="25400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from epicenter</a:t>
                </a:r>
              </a:p>
              <a:p>
                <a:pPr>
                  <a:defRPr/>
                </a:pPr>
                <a:r>
                  <a:rPr lang="en-US"/>
                  <a:t>(km)</a:t>
                </a:r>
              </a:p>
            </c:rich>
          </c:tx>
        </c:title>
        <c:numFmt formatCode="0" sourceLinked="1"/>
        <c:tickLblPos val="nextTo"/>
        <c:crossAx val="84843904"/>
        <c:crosses val="autoZero"/>
        <c:crossBetween val="midCat"/>
        <c:majorUnit val="100"/>
        <c:minorUnit val="10"/>
      </c:valAx>
      <c:valAx>
        <c:axId val="84843904"/>
        <c:scaling>
          <c:orientation val="minMax"/>
          <c:max val="120"/>
          <c:min val="0"/>
        </c:scaling>
        <c:axPos val="l"/>
        <c:majorGridlines>
          <c:spPr>
            <a:ln w="25400"/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 (s)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4448405430340572E-2"/>
              <c:y val="0.39061960783869942"/>
            </c:manualLayout>
          </c:layout>
        </c:title>
        <c:numFmt formatCode="0" sourceLinked="1"/>
        <c:majorTickMark val="in"/>
        <c:minorTickMark val="in"/>
        <c:tickLblPos val="nextTo"/>
        <c:crossAx val="83281792"/>
        <c:crosses val="autoZero"/>
        <c:crossBetween val="midCat"/>
        <c:majorUnit val="20"/>
        <c:minorUnit val="5"/>
      </c:valAx>
      <c:valAx>
        <c:axId val="84857984"/>
        <c:scaling>
          <c:orientation val="minMax"/>
          <c:max val="120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Time  (s)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2538233591340457"/>
              <c:y val="0.39278046950068163"/>
            </c:manualLayout>
          </c:layout>
        </c:title>
        <c:numFmt formatCode="0" sourceLinked="1"/>
        <c:majorTickMark val="in"/>
        <c:minorTickMark val="in"/>
        <c:tickLblPos val="nextTo"/>
        <c:crossAx val="84907136"/>
        <c:crosses val="max"/>
        <c:crossBetween val="midCat"/>
        <c:majorUnit val="20"/>
        <c:minorUnit val="10"/>
      </c:valAx>
      <c:valAx>
        <c:axId val="84907136"/>
        <c:scaling>
          <c:orientation val="minMax"/>
        </c:scaling>
        <c:delete val="1"/>
        <c:axPos val="b"/>
        <c:numFmt formatCode="0" sourceLinked="1"/>
        <c:tickLblPos val="none"/>
        <c:crossAx val="848579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150245651764874"/>
          <c:y val="0.15398233419185897"/>
          <c:w val="0.28645922584319328"/>
          <c:h val="7.7209771814876468E-2"/>
        </c:manualLayout>
      </c:layout>
      <c:spPr>
        <a:solidFill>
          <a:schemeClr val="bg1"/>
        </a:solidFill>
      </c:spPr>
    </c:legend>
    <c:plotVisOnly val="1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963358067849745"/>
          <c:y val="3.6078692605118812E-2"/>
          <c:w val="0.73885987298222755"/>
          <c:h val="0.83002528032694778"/>
        </c:manualLayout>
      </c:layout>
      <c:scatterChart>
        <c:scatterStyle val="lineMarker"/>
        <c:ser>
          <c:idx val="0"/>
          <c:order val="0"/>
          <c:tx>
            <c:v>  S-P wave time lag (s)</c:v>
          </c:tx>
          <c:spPr>
            <a:ln w="63500">
              <a:solidFill>
                <a:srgbClr val="4F81BD"/>
              </a:solidFill>
            </a:ln>
          </c:spPr>
          <c:marker>
            <c:symbol val="none"/>
          </c:marker>
          <c:xVal>
            <c:numRef>
              <c:f>'Travel time - processed data'!$I$9:$I$89</c:f>
              <c:numCache>
                <c:formatCode>0</c:formatCode>
                <c:ptCount val="81"/>
                <c:pt idx="0">
                  <c:v>0</c:v>
                </c:pt>
                <c:pt idx="1">
                  <c:v>6.2137119223733395</c:v>
                </c:pt>
                <c:pt idx="2">
                  <c:v>12.427423844746679</c:v>
                </c:pt>
                <c:pt idx="3">
                  <c:v>18.641135767120019</c:v>
                </c:pt>
                <c:pt idx="4">
                  <c:v>24.854847689493358</c:v>
                </c:pt>
                <c:pt idx="5">
                  <c:v>31.068559611866696</c:v>
                </c:pt>
                <c:pt idx="6">
                  <c:v>37.282271534240039</c:v>
                </c:pt>
                <c:pt idx="7">
                  <c:v>43.495983456613374</c:v>
                </c:pt>
                <c:pt idx="8">
                  <c:v>49.709695378986716</c:v>
                </c:pt>
                <c:pt idx="9">
                  <c:v>55.923407301360051</c:v>
                </c:pt>
                <c:pt idx="10">
                  <c:v>62.137119223733393</c:v>
                </c:pt>
                <c:pt idx="11">
                  <c:v>68.350831146106728</c:v>
                </c:pt>
                <c:pt idx="12">
                  <c:v>74.564543068480077</c:v>
                </c:pt>
                <c:pt idx="13">
                  <c:v>80.778254990853412</c:v>
                </c:pt>
                <c:pt idx="14">
                  <c:v>86.991966913226747</c:v>
                </c:pt>
                <c:pt idx="15">
                  <c:v>93.205678835600082</c:v>
                </c:pt>
                <c:pt idx="16">
                  <c:v>99.419390757973432</c:v>
                </c:pt>
                <c:pt idx="17">
                  <c:v>105.63310268034677</c:v>
                </c:pt>
                <c:pt idx="18">
                  <c:v>111.8468146027201</c:v>
                </c:pt>
                <c:pt idx="19">
                  <c:v>118.06052652509345</c:v>
                </c:pt>
                <c:pt idx="20">
                  <c:v>124.27423844746679</c:v>
                </c:pt>
                <c:pt idx="21">
                  <c:v>130.48795036984012</c:v>
                </c:pt>
                <c:pt idx="22">
                  <c:v>136.70166229221346</c:v>
                </c:pt>
                <c:pt idx="23">
                  <c:v>142.91537421458679</c:v>
                </c:pt>
                <c:pt idx="24">
                  <c:v>149.12908613696015</c:v>
                </c:pt>
                <c:pt idx="25">
                  <c:v>155.34279805933349</c:v>
                </c:pt>
                <c:pt idx="26">
                  <c:v>161.55650998170682</c:v>
                </c:pt>
                <c:pt idx="27">
                  <c:v>167.77022190408016</c:v>
                </c:pt>
                <c:pt idx="28">
                  <c:v>173.98393382645349</c:v>
                </c:pt>
                <c:pt idx="29">
                  <c:v>180.19764574882683</c:v>
                </c:pt>
                <c:pt idx="30">
                  <c:v>186.41135767120016</c:v>
                </c:pt>
                <c:pt idx="31">
                  <c:v>192.62506959357353</c:v>
                </c:pt>
                <c:pt idx="32">
                  <c:v>198.83878151594686</c:v>
                </c:pt>
                <c:pt idx="33">
                  <c:v>205.0524934383202</c:v>
                </c:pt>
                <c:pt idx="34">
                  <c:v>211.26620536069353</c:v>
                </c:pt>
                <c:pt idx="35">
                  <c:v>217.47991728306687</c:v>
                </c:pt>
                <c:pt idx="36">
                  <c:v>223.6936292054402</c:v>
                </c:pt>
                <c:pt idx="37">
                  <c:v>229.90734112781357</c:v>
                </c:pt>
                <c:pt idx="38">
                  <c:v>236.1210530501869</c:v>
                </c:pt>
                <c:pt idx="39">
                  <c:v>242.33476497256024</c:v>
                </c:pt>
                <c:pt idx="40">
                  <c:v>248.54847689493357</c:v>
                </c:pt>
                <c:pt idx="41">
                  <c:v>254.76218881730691</c:v>
                </c:pt>
                <c:pt idx="42">
                  <c:v>260.97590073968024</c:v>
                </c:pt>
                <c:pt idx="43">
                  <c:v>267.18961266205361</c:v>
                </c:pt>
                <c:pt idx="44">
                  <c:v>273.40332458442691</c:v>
                </c:pt>
                <c:pt idx="45">
                  <c:v>279.61703650680028</c:v>
                </c:pt>
                <c:pt idx="46">
                  <c:v>285.83074842917358</c:v>
                </c:pt>
                <c:pt idx="47">
                  <c:v>292.04446035154695</c:v>
                </c:pt>
                <c:pt idx="48">
                  <c:v>298.25817227392031</c:v>
                </c:pt>
                <c:pt idx="49">
                  <c:v>304.47188419629362</c:v>
                </c:pt>
                <c:pt idx="50">
                  <c:v>310.68559611866698</c:v>
                </c:pt>
                <c:pt idx="51">
                  <c:v>316.89930804104029</c:v>
                </c:pt>
                <c:pt idx="52">
                  <c:v>323.11301996341365</c:v>
                </c:pt>
                <c:pt idx="53">
                  <c:v>329.32673188578696</c:v>
                </c:pt>
                <c:pt idx="54">
                  <c:v>335.54044380816032</c:v>
                </c:pt>
                <c:pt idx="55">
                  <c:v>341.75415573053368</c:v>
                </c:pt>
                <c:pt idx="56">
                  <c:v>347.96786765290699</c:v>
                </c:pt>
                <c:pt idx="57">
                  <c:v>354.18157957528035</c:v>
                </c:pt>
                <c:pt idx="58">
                  <c:v>360.39529149765366</c:v>
                </c:pt>
                <c:pt idx="59">
                  <c:v>366.60900342002702</c:v>
                </c:pt>
                <c:pt idx="60">
                  <c:v>372.82271534240033</c:v>
                </c:pt>
                <c:pt idx="61">
                  <c:v>379.03642726477369</c:v>
                </c:pt>
                <c:pt idx="62">
                  <c:v>385.25013918714706</c:v>
                </c:pt>
                <c:pt idx="63">
                  <c:v>391.46385110952036</c:v>
                </c:pt>
                <c:pt idx="64">
                  <c:v>397.67756303189373</c:v>
                </c:pt>
                <c:pt idx="65">
                  <c:v>403.89127495426703</c:v>
                </c:pt>
                <c:pt idx="66">
                  <c:v>410.1049868766404</c:v>
                </c:pt>
                <c:pt idx="67">
                  <c:v>416.31869879901376</c:v>
                </c:pt>
                <c:pt idx="68">
                  <c:v>422.53241072138707</c:v>
                </c:pt>
                <c:pt idx="69">
                  <c:v>428.74612264376043</c:v>
                </c:pt>
                <c:pt idx="70">
                  <c:v>434.95983456613374</c:v>
                </c:pt>
                <c:pt idx="71">
                  <c:v>441.1735464885071</c:v>
                </c:pt>
                <c:pt idx="72">
                  <c:v>447.38725841088041</c:v>
                </c:pt>
                <c:pt idx="73">
                  <c:v>453.60097033325377</c:v>
                </c:pt>
                <c:pt idx="74">
                  <c:v>459.81468225562713</c:v>
                </c:pt>
                <c:pt idx="75">
                  <c:v>466.02839417800044</c:v>
                </c:pt>
                <c:pt idx="76">
                  <c:v>472.2421061003738</c:v>
                </c:pt>
                <c:pt idx="77">
                  <c:v>478.45581802274711</c:v>
                </c:pt>
                <c:pt idx="78">
                  <c:v>484.66952994512047</c:v>
                </c:pt>
                <c:pt idx="79">
                  <c:v>490.88324186749378</c:v>
                </c:pt>
                <c:pt idx="80">
                  <c:v>497.09695378986714</c:v>
                </c:pt>
              </c:numCache>
            </c:numRef>
          </c:xVal>
          <c:yVal>
            <c:numRef>
              <c:f>'Travel time - processed data'!$L$9:$L$89</c:f>
              <c:numCache>
                <c:formatCode>0</c:formatCode>
                <c:ptCount val="81"/>
                <c:pt idx="0">
                  <c:v>0</c:v>
                </c:pt>
                <c:pt idx="1">
                  <c:v>0.81939058317011082</c:v>
                </c:pt>
                <c:pt idx="2">
                  <c:v>1.6387811663402216</c:v>
                </c:pt>
                <c:pt idx="3">
                  <c:v>2.4581717495103326</c:v>
                </c:pt>
                <c:pt idx="4">
                  <c:v>3.2775623326804433</c:v>
                </c:pt>
                <c:pt idx="5">
                  <c:v>4.0969529158505535</c:v>
                </c:pt>
                <c:pt idx="6">
                  <c:v>4.9163434990206651</c:v>
                </c:pt>
                <c:pt idx="7">
                  <c:v>5.735734082190775</c:v>
                </c:pt>
                <c:pt idx="8">
                  <c:v>6.5551246653608866</c:v>
                </c:pt>
                <c:pt idx="9">
                  <c:v>7.3745152485309955</c:v>
                </c:pt>
                <c:pt idx="10">
                  <c:v>8.1939058317011071</c:v>
                </c:pt>
                <c:pt idx="11">
                  <c:v>9.0132964148712169</c:v>
                </c:pt>
                <c:pt idx="12">
                  <c:v>9.8326869980413303</c:v>
                </c:pt>
                <c:pt idx="13">
                  <c:v>10.652077581211438</c:v>
                </c:pt>
                <c:pt idx="14">
                  <c:v>11.47146816438155</c:v>
                </c:pt>
                <c:pt idx="15">
                  <c:v>12.29085874755166</c:v>
                </c:pt>
                <c:pt idx="16">
                  <c:v>13.110249330721773</c:v>
                </c:pt>
                <c:pt idx="17">
                  <c:v>13.929639913891883</c:v>
                </c:pt>
                <c:pt idx="18">
                  <c:v>14.749030497061991</c:v>
                </c:pt>
                <c:pt idx="19">
                  <c:v>15.568421080232103</c:v>
                </c:pt>
                <c:pt idx="20">
                  <c:v>16.387811663402214</c:v>
                </c:pt>
                <c:pt idx="21">
                  <c:v>17.207202246572322</c:v>
                </c:pt>
                <c:pt idx="22">
                  <c:v>18.026592829742434</c:v>
                </c:pt>
                <c:pt idx="23">
                  <c:v>18.845983412912545</c:v>
                </c:pt>
                <c:pt idx="24">
                  <c:v>19.665373996082661</c:v>
                </c:pt>
                <c:pt idx="25">
                  <c:v>20.484764579252765</c:v>
                </c:pt>
                <c:pt idx="26">
                  <c:v>21.304155162422877</c:v>
                </c:pt>
                <c:pt idx="27">
                  <c:v>22.123545745592988</c:v>
                </c:pt>
                <c:pt idx="28">
                  <c:v>22.9429363287631</c:v>
                </c:pt>
                <c:pt idx="29">
                  <c:v>23.762326911933208</c:v>
                </c:pt>
                <c:pt idx="30">
                  <c:v>24.581717495103319</c:v>
                </c:pt>
                <c:pt idx="31">
                  <c:v>25.401108078273435</c:v>
                </c:pt>
                <c:pt idx="32">
                  <c:v>26.220498661443546</c:v>
                </c:pt>
                <c:pt idx="33">
                  <c:v>27.039889244613651</c:v>
                </c:pt>
                <c:pt idx="34">
                  <c:v>27.859279827783766</c:v>
                </c:pt>
                <c:pt idx="35">
                  <c:v>28.678670410953877</c:v>
                </c:pt>
                <c:pt idx="36">
                  <c:v>29.498060994123982</c:v>
                </c:pt>
                <c:pt idx="37">
                  <c:v>30.317451577294094</c:v>
                </c:pt>
                <c:pt idx="38">
                  <c:v>31.136842160464205</c:v>
                </c:pt>
                <c:pt idx="39">
                  <c:v>31.956232743634317</c:v>
                </c:pt>
                <c:pt idx="40">
                  <c:v>32.775623326804428</c:v>
                </c:pt>
                <c:pt idx="41">
                  <c:v>33.59501390997454</c:v>
                </c:pt>
                <c:pt idx="42">
                  <c:v>34.414404493144644</c:v>
                </c:pt>
                <c:pt idx="43">
                  <c:v>35.233795076314763</c:v>
                </c:pt>
                <c:pt idx="44">
                  <c:v>36.053185659484868</c:v>
                </c:pt>
                <c:pt idx="45">
                  <c:v>36.872576242654986</c:v>
                </c:pt>
                <c:pt idx="46">
                  <c:v>37.691966825825091</c:v>
                </c:pt>
                <c:pt idx="47">
                  <c:v>38.511357408995195</c:v>
                </c:pt>
                <c:pt idx="48">
                  <c:v>39.330747992165321</c:v>
                </c:pt>
                <c:pt idx="49">
                  <c:v>40.150138575335419</c:v>
                </c:pt>
                <c:pt idx="50">
                  <c:v>40.96952915850553</c:v>
                </c:pt>
                <c:pt idx="51">
                  <c:v>41.788919741675649</c:v>
                </c:pt>
                <c:pt idx="52">
                  <c:v>42.608310324845753</c:v>
                </c:pt>
                <c:pt idx="53">
                  <c:v>43.427700908015858</c:v>
                </c:pt>
                <c:pt idx="54">
                  <c:v>44.247091491185977</c:v>
                </c:pt>
                <c:pt idx="55">
                  <c:v>45.066482074356088</c:v>
                </c:pt>
                <c:pt idx="56">
                  <c:v>45.8858726575262</c:v>
                </c:pt>
                <c:pt idx="57">
                  <c:v>46.705263240696311</c:v>
                </c:pt>
                <c:pt idx="58">
                  <c:v>47.524653823866416</c:v>
                </c:pt>
                <c:pt idx="59">
                  <c:v>48.344044407036534</c:v>
                </c:pt>
                <c:pt idx="60">
                  <c:v>49.163434990206639</c:v>
                </c:pt>
                <c:pt idx="61">
                  <c:v>49.982825573376743</c:v>
                </c:pt>
                <c:pt idx="62">
                  <c:v>50.802216156546869</c:v>
                </c:pt>
                <c:pt idx="63">
                  <c:v>51.621606739716967</c:v>
                </c:pt>
                <c:pt idx="64">
                  <c:v>52.440997322887092</c:v>
                </c:pt>
                <c:pt idx="65">
                  <c:v>53.26038790605719</c:v>
                </c:pt>
                <c:pt idx="66">
                  <c:v>54.079778489227301</c:v>
                </c:pt>
                <c:pt idx="67">
                  <c:v>54.899169072397427</c:v>
                </c:pt>
                <c:pt idx="68">
                  <c:v>55.718559655567532</c:v>
                </c:pt>
                <c:pt idx="69">
                  <c:v>56.537950238737636</c:v>
                </c:pt>
                <c:pt idx="70">
                  <c:v>57.357340821907755</c:v>
                </c:pt>
                <c:pt idx="71">
                  <c:v>58.176731405077859</c:v>
                </c:pt>
                <c:pt idx="72">
                  <c:v>58.996121988247964</c:v>
                </c:pt>
                <c:pt idx="73">
                  <c:v>59.815512571418068</c:v>
                </c:pt>
                <c:pt idx="74">
                  <c:v>60.634903154588187</c:v>
                </c:pt>
                <c:pt idx="75">
                  <c:v>61.454293737758292</c:v>
                </c:pt>
                <c:pt idx="76">
                  <c:v>62.27368432092841</c:v>
                </c:pt>
                <c:pt idx="77">
                  <c:v>63.093074904098515</c:v>
                </c:pt>
                <c:pt idx="78">
                  <c:v>63.912465487268634</c:v>
                </c:pt>
                <c:pt idx="79">
                  <c:v>64.731856070438738</c:v>
                </c:pt>
                <c:pt idx="80">
                  <c:v>65.551246653608857</c:v>
                </c:pt>
              </c:numCache>
            </c:numRef>
          </c:yVal>
        </c:ser>
        <c:axId val="88918272"/>
        <c:axId val="88926464"/>
      </c:scatterChart>
      <c:valAx>
        <c:axId val="88918272"/>
        <c:scaling>
          <c:orientation val="minMax"/>
          <c:max val="400"/>
          <c:min val="0"/>
        </c:scaling>
        <c:axPos val="b"/>
        <c:majorGridlines>
          <c:spPr>
            <a:ln w="25400"/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from Epicenter</a:t>
                </a:r>
              </a:p>
              <a:p>
                <a:pPr>
                  <a:defRPr/>
                </a:pPr>
                <a:r>
                  <a:rPr lang="en-US"/>
                  <a:t>(km)</a:t>
                </a:r>
              </a:p>
            </c:rich>
          </c:tx>
        </c:title>
        <c:numFmt formatCode="0" sourceLinked="1"/>
        <c:tickLblPos val="nextTo"/>
        <c:crossAx val="88926464"/>
        <c:crosses val="autoZero"/>
        <c:crossBetween val="midCat"/>
        <c:majorUnit val="100"/>
        <c:minorUnit val="10"/>
      </c:valAx>
      <c:valAx>
        <c:axId val="88926464"/>
        <c:scaling>
          <c:orientation val="minMax"/>
          <c:max val="60"/>
          <c:min val="0"/>
        </c:scaling>
        <c:axPos val="l"/>
        <c:majorGridlines>
          <c:spPr>
            <a:ln w="25400"/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Lag time S-P </a:t>
                </a:r>
                <a:r>
                  <a:rPr lang="en-US" baseline="0"/>
                  <a:t>(s)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4448405430340572E-2"/>
              <c:y val="0.39061960783869953"/>
            </c:manualLayout>
          </c:layout>
        </c:title>
        <c:numFmt formatCode="0" sourceLinked="1"/>
        <c:majorTickMark val="in"/>
        <c:minorTickMark val="in"/>
        <c:tickLblPos val="nextTo"/>
        <c:crossAx val="88918272"/>
        <c:crosses val="autoZero"/>
        <c:crossBetween val="midCat"/>
        <c:majorUnit val="10"/>
        <c:minorUnit val="2"/>
      </c:valAx>
    </c:plotArea>
    <c:plotVisOnly val="1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earthguide.ucsd.edu" TargetMode="Externa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495300</xdr:colOff>
      <xdr:row>3</xdr:row>
      <xdr:rowOff>101600</xdr:rowOff>
    </xdr:from>
    <xdr:to>
      <xdr:col>28</xdr:col>
      <xdr:colOff>50800</xdr:colOff>
      <xdr:row>42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0.19423</cdr:x>
      <cdr:y>0.13559</cdr:y>
    </cdr:from>
    <cdr:to>
      <cdr:x>0.3929</cdr:x>
      <cdr:y>0.33135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65047" y="958263"/>
          <a:ext cx="1703083" cy="13835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0.147</cdr:x>
      <cdr:y>0.10419</cdr:y>
    </cdr:from>
    <cdr:to>
      <cdr:x>0.77036</cdr:x>
      <cdr:y>0.14793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68471" y="852113"/>
          <a:ext cx="5802871" cy="357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800" b="1">
              <a:latin typeface="Arial" pitchFamily="34" charset="0"/>
              <a:cs typeface="Arial" pitchFamily="34" charset="0"/>
            </a:rPr>
            <a:t>Travel time for earthquake waves through </a:t>
          </a:r>
          <a:r>
            <a:rPr lang="en-US" sz="1800" b="1" baseline="0">
              <a:latin typeface="Arial" pitchFamily="34" charset="0"/>
              <a:cs typeface="Arial" pitchFamily="34" charset="0"/>
            </a:rPr>
            <a:t>the crust</a:t>
          </a:r>
          <a:endParaRPr lang="en-US" sz="1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0.20191</cdr:x>
      <cdr:y>0.25</cdr:y>
    </cdr:from>
    <cdr:to>
      <cdr:x>0.49185</cdr:x>
      <cdr:y>0.31488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79600" y="2044700"/>
          <a:ext cx="2699072" cy="530658"/>
        </a:xfrm>
        <a:prstGeom xmlns:a="http://schemas.openxmlformats.org/drawingml/2006/main" prst="rect">
          <a:avLst/>
        </a:prstGeom>
        <a:solidFill xmlns:a="http://schemas.openxmlformats.org/drawingml/2006/main">
          <a:srgbClr val="CCFFCC"/>
        </a:solidFill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bg1">
                  <a:lumMod val="50000"/>
                </a:schemeClr>
              </a:solidFill>
            </a:rPr>
            <a:t>Velocity</a:t>
          </a:r>
          <a:r>
            <a:rPr lang="en-US" sz="1400" b="1" baseline="0">
              <a:solidFill>
                <a:schemeClr val="bg1">
                  <a:lumMod val="50000"/>
                </a:schemeClr>
              </a:solidFill>
            </a:rPr>
            <a:t>  =  </a:t>
          </a:r>
          <a:r>
            <a:rPr lang="en-US" sz="1400" b="1" u="sng" baseline="0">
              <a:solidFill>
                <a:schemeClr val="bg1">
                  <a:lumMod val="50000"/>
                </a:schemeClr>
              </a:solidFill>
            </a:rPr>
            <a:t>Distance in kilometers</a:t>
          </a:r>
          <a:endParaRPr lang="en-US" sz="1400" b="1" u="none" baseline="0">
            <a:solidFill>
              <a:schemeClr val="bg1">
                <a:lumMod val="50000"/>
              </a:schemeClr>
            </a:solidFill>
          </a:endParaRPr>
        </a:p>
        <a:p xmlns:a="http://schemas.openxmlformats.org/drawingml/2006/main">
          <a:pPr lvl="1"/>
          <a:r>
            <a:rPr lang="en-US" sz="1400" b="1" u="none" baseline="0">
              <a:solidFill>
                <a:schemeClr val="bg1">
                  <a:lumMod val="50000"/>
                </a:schemeClr>
              </a:solidFill>
            </a:rPr>
            <a:t>                Time in seconds</a:t>
          </a:r>
          <a:endParaRPr lang="en-US" sz="1400" b="1" u="none">
            <a:solidFill>
              <a:schemeClr val="bg1">
                <a:lumMod val="50000"/>
              </a:schemeClr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11</xdr:row>
      <xdr:rowOff>0</xdr:rowOff>
    </xdr:from>
    <xdr:to>
      <xdr:col>15</xdr:col>
      <xdr:colOff>50801</xdr:colOff>
      <xdr:row>48</xdr:row>
      <xdr:rowOff>6351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101600</xdr:colOff>
      <xdr:row>11</xdr:row>
      <xdr:rowOff>0</xdr:rowOff>
    </xdr:from>
    <xdr:to>
      <xdr:col>29</xdr:col>
      <xdr:colOff>139701</xdr:colOff>
      <xdr:row>48</xdr:row>
      <xdr:rowOff>31751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584200</xdr:colOff>
      <xdr:row>2</xdr:row>
      <xdr:rowOff>63500</xdr:rowOff>
    </xdr:from>
    <xdr:to>
      <xdr:col>27</xdr:col>
      <xdr:colOff>23263</xdr:colOff>
      <xdr:row>4</xdr:row>
      <xdr:rowOff>188426</xdr:rowOff>
    </xdr:to>
    <xdr:pic>
      <xdr:nvPicPr>
        <xdr:cNvPr id="4" name="Picture 3" descr="e-logo-tilt_blue_blueBG.pn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214600" y="444500"/>
          <a:ext cx="1267863" cy="505926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0.19423</cdr:x>
      <cdr:y>0.13559</cdr:y>
    </cdr:from>
    <cdr:to>
      <cdr:x>0.3929</cdr:x>
      <cdr:y>0.33135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65047" y="958263"/>
          <a:ext cx="1703083" cy="13835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0.18111</cdr:x>
      <cdr:y>0.10108</cdr:y>
    </cdr:from>
    <cdr:to>
      <cdr:x>0.71891</cdr:x>
      <cdr:y>0.1517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52576" y="714376"/>
          <a:ext cx="4610301" cy="357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800" b="1">
              <a:latin typeface="Arial" pitchFamily="34" charset="0"/>
              <a:cs typeface="Arial" pitchFamily="34" charset="0"/>
            </a:rPr>
            <a:t>Earthquake</a:t>
          </a:r>
          <a:r>
            <a:rPr lang="en-US" sz="1800" b="1" baseline="0">
              <a:latin typeface="Arial" pitchFamily="34" charset="0"/>
              <a:cs typeface="Arial" pitchFamily="34" charset="0"/>
            </a:rPr>
            <a:t> wave travel-time in the crust</a:t>
          </a:r>
          <a:endParaRPr lang="en-US" sz="1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0.19423</cdr:x>
      <cdr:y>0.13559</cdr:y>
    </cdr:from>
    <cdr:to>
      <cdr:x>0.3929</cdr:x>
      <cdr:y>0.33135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65047" y="958263"/>
          <a:ext cx="1703083" cy="13835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0.14408</cdr:x>
      <cdr:y>0.09569</cdr:y>
    </cdr:from>
    <cdr:to>
      <cdr:x>0.6055</cdr:x>
      <cdr:y>0.18387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104" y="676318"/>
          <a:ext cx="3955523" cy="62321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800" b="1">
              <a:latin typeface="Arial" pitchFamily="34" charset="0"/>
              <a:cs typeface="Arial" pitchFamily="34" charset="0"/>
            </a:rPr>
            <a:t>Lag time of S-wave behind P-wave</a:t>
          </a:r>
          <a:br>
            <a:rPr lang="en-US" sz="1800" b="1">
              <a:latin typeface="Arial" pitchFamily="34" charset="0"/>
              <a:cs typeface="Arial" pitchFamily="34" charset="0"/>
            </a:rPr>
          </a:br>
          <a:r>
            <a:rPr lang="en-US" sz="1800" b="1">
              <a:latin typeface="Arial" pitchFamily="34" charset="0"/>
              <a:cs typeface="Arial" pitchFamily="34" charset="0"/>
            </a:rPr>
            <a:t>(seconds)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arthguide.ucsd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8"/>
  <sheetViews>
    <sheetView showGridLines="0" showRowColHeaders="0" tabSelected="1" zoomScale="70" zoomScaleNormal="70" workbookViewId="0">
      <selection activeCell="AM53" sqref="AM53"/>
    </sheetView>
  </sheetViews>
  <sheetFormatPr defaultRowHeight="15"/>
  <sheetData>
    <row r="1" spans="1:30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0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>
      <c r="A3" s="23"/>
      <c r="B3" s="24" t="s">
        <v>30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ht="31.5">
      <c r="A4" s="23"/>
      <c r="B4" s="25" t="s">
        <v>31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ht="24.95" customHeight="1">
      <c r="A6" s="23"/>
      <c r="B6" s="53" t="s">
        <v>32</v>
      </c>
      <c r="C6" s="53"/>
      <c r="D6" s="53"/>
      <c r="E6" s="53"/>
      <c r="F6" s="53"/>
      <c r="G6" s="53"/>
      <c r="H6" s="53"/>
      <c r="I6" s="53"/>
      <c r="J6" s="53"/>
      <c r="K6" s="53"/>
      <c r="L6" s="26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4.95" customHeight="1">
      <c r="A7" s="23"/>
      <c r="B7" s="53" t="s">
        <v>33</v>
      </c>
      <c r="C7" s="53"/>
      <c r="D7" s="53"/>
      <c r="E7" s="53"/>
      <c r="F7" s="53"/>
      <c r="G7" s="53"/>
      <c r="H7" s="53"/>
      <c r="I7" s="53"/>
      <c r="J7" s="53"/>
      <c r="K7" s="53"/>
      <c r="L7" s="27"/>
      <c r="M7" s="23"/>
      <c r="N7" s="23"/>
      <c r="O7" s="23"/>
      <c r="P7" s="23"/>
      <c r="Q7" s="23"/>
      <c r="R7" s="23"/>
      <c r="S7" s="23"/>
      <c r="T7" s="23"/>
      <c r="U7" s="28"/>
      <c r="V7" s="29"/>
      <c r="W7" s="30"/>
      <c r="X7" s="31"/>
      <c r="Y7" s="23"/>
      <c r="Z7" s="23"/>
      <c r="AA7" s="23"/>
      <c r="AB7" s="23"/>
      <c r="AC7" s="23"/>
      <c r="AD7" s="23"/>
    </row>
    <row r="8" spans="1:30" ht="24.95" customHeight="1">
      <c r="A8" s="23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15" customHeight="1" thickBot="1">
      <c r="A9" s="23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ht="24.95" customHeight="1" thickTop="1" thickBot="1">
      <c r="A10" s="23"/>
      <c r="B10" s="23"/>
      <c r="C10" s="28"/>
      <c r="D10" s="28"/>
      <c r="E10" s="29" t="s">
        <v>19</v>
      </c>
      <c r="F10" s="49">
        <v>6.5</v>
      </c>
      <c r="G10" s="31" t="s">
        <v>21</v>
      </c>
      <c r="H10" s="23"/>
      <c r="I10" s="23" t="s">
        <v>35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ht="15" customHeight="1" thickTop="1" thickBot="1">
      <c r="A11" s="23"/>
      <c r="B11" s="33"/>
      <c r="C11" s="28"/>
      <c r="D11" s="28"/>
      <c r="E11" s="29"/>
      <c r="F11" s="30"/>
      <c r="G11" s="31"/>
      <c r="H11" s="23"/>
      <c r="I11" s="28"/>
      <c r="J11" s="34"/>
      <c r="K11" s="34"/>
      <c r="L11" s="34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ht="24.95" customHeight="1" thickTop="1" thickBot="1">
      <c r="A12" s="23"/>
      <c r="B12" s="33"/>
      <c r="C12" s="28"/>
      <c r="D12" s="28"/>
      <c r="E12" s="29" t="s">
        <v>18</v>
      </c>
      <c r="F12" s="49">
        <v>3.5</v>
      </c>
      <c r="G12" s="31" t="s">
        <v>21</v>
      </c>
      <c r="H12" s="23"/>
      <c r="I12" s="23" t="s">
        <v>36</v>
      </c>
      <c r="J12" s="34"/>
      <c r="K12" s="34"/>
      <c r="L12" s="34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35"/>
      <c r="AD12" s="23"/>
    </row>
    <row r="13" spans="1:30" ht="15" customHeight="1" thickTop="1">
      <c r="A13" s="23"/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ht="15" customHeight="1">
      <c r="A14" s="23"/>
      <c r="B14" s="33"/>
      <c r="C14" s="36"/>
      <c r="D14" s="34"/>
      <c r="E14" s="34"/>
      <c r="F14" s="34"/>
      <c r="G14" s="34"/>
      <c r="H14" s="34"/>
      <c r="I14" s="34"/>
      <c r="J14" s="34"/>
      <c r="K14" s="34"/>
      <c r="L14" s="34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15" customHeight="1">
      <c r="A15" s="23"/>
      <c r="B15" s="42">
        <v>1</v>
      </c>
      <c r="C15" s="43" t="s">
        <v>34</v>
      </c>
      <c r="D15" s="44"/>
      <c r="E15" s="44"/>
      <c r="F15" s="44"/>
      <c r="G15" s="44"/>
      <c r="H15" s="44"/>
      <c r="I15" s="44"/>
      <c r="J15" s="44"/>
      <c r="K15" s="44"/>
      <c r="L15" s="44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ht="15" customHeight="1">
      <c r="A16" s="23"/>
      <c r="B16" s="42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37"/>
      <c r="AD16" s="23"/>
    </row>
    <row r="17" spans="1:30" ht="15" customHeight="1">
      <c r="A17" s="23"/>
      <c r="B17" s="42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35"/>
      <c r="AD17" s="23"/>
    </row>
    <row r="18" spans="1:30" ht="15" customHeight="1">
      <c r="A18" s="23"/>
      <c r="B18" s="42">
        <v>2</v>
      </c>
      <c r="C18" s="43" t="s">
        <v>37</v>
      </c>
      <c r="D18" s="45"/>
      <c r="E18" s="45"/>
      <c r="F18" s="45"/>
      <c r="G18" s="45"/>
      <c r="H18" s="45"/>
      <c r="I18" s="45"/>
      <c r="J18" s="45"/>
      <c r="K18" s="45"/>
      <c r="L18" s="4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ht="15" customHeight="1">
      <c r="A19" s="23"/>
      <c r="B19" s="42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ht="15" customHeight="1">
      <c r="A20" s="23"/>
      <c r="B20" s="42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ht="15" customHeight="1">
      <c r="A21" s="23"/>
      <c r="B21" s="42">
        <v>3</v>
      </c>
      <c r="C21" s="43" t="s">
        <v>38</v>
      </c>
      <c r="D21" s="44"/>
      <c r="E21" s="44"/>
      <c r="F21" s="44"/>
      <c r="G21" s="44"/>
      <c r="H21" s="44"/>
      <c r="I21" s="44"/>
      <c r="J21" s="44"/>
      <c r="K21" s="44"/>
      <c r="L21" s="44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ht="15" customHeight="1">
      <c r="A22" s="23"/>
      <c r="B22" s="42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5" customHeight="1">
      <c r="A23" s="23"/>
      <c r="B23" s="42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ht="15" customHeight="1">
      <c r="A24" s="2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ht="15" customHeight="1">
      <c r="A25" s="2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ht="15" customHeight="1">
      <c r="A26" s="23"/>
      <c r="K26" s="34"/>
      <c r="L26" s="34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ht="15" customHeight="1">
      <c r="A27" s="23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ht="15" customHeight="1">
      <c r="A28" s="23"/>
      <c r="B28" s="24" t="s">
        <v>39</v>
      </c>
      <c r="C28" s="50" t="s">
        <v>41</v>
      </c>
      <c r="D28" s="50"/>
      <c r="E28" s="50"/>
      <c r="F28" s="50"/>
      <c r="G28" s="50"/>
      <c r="H28" s="50"/>
      <c r="I28" s="50"/>
      <c r="J28" s="50"/>
      <c r="K28" s="50"/>
      <c r="L28" s="34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ht="15" customHeight="1">
      <c r="A29" s="23"/>
      <c r="B29" s="24"/>
      <c r="C29" s="50"/>
      <c r="D29" s="50"/>
      <c r="E29" s="50"/>
      <c r="F29" s="50"/>
      <c r="G29" s="50"/>
      <c r="H29" s="50"/>
      <c r="I29" s="50"/>
      <c r="J29" s="50"/>
      <c r="K29" s="50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ht="15" customHeight="1">
      <c r="A30" s="23"/>
      <c r="B30" s="23"/>
      <c r="C30" s="51" t="s">
        <v>42</v>
      </c>
      <c r="D30" s="50"/>
      <c r="E30" s="50"/>
      <c r="F30" s="50"/>
      <c r="G30" s="50"/>
      <c r="H30" s="50"/>
      <c r="I30" s="50"/>
      <c r="J30" s="50"/>
      <c r="K30" s="50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ht="15" customHeight="1">
      <c r="A31" s="23"/>
      <c r="B31" s="23"/>
      <c r="C31" s="52" t="s">
        <v>40</v>
      </c>
      <c r="D31" s="52"/>
      <c r="E31" s="52"/>
      <c r="F31" s="52"/>
      <c r="G31" s="52"/>
      <c r="H31" s="52"/>
      <c r="I31" s="52"/>
      <c r="J31" s="52"/>
      <c r="K31" s="52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ht="15" customHeight="1">
      <c r="A32" s="23"/>
      <c r="B32" s="23"/>
      <c r="C32" s="52" t="s">
        <v>43</v>
      </c>
      <c r="D32" s="52"/>
      <c r="E32" s="52"/>
      <c r="F32" s="52"/>
      <c r="G32" s="52"/>
      <c r="H32" s="52"/>
      <c r="I32" s="52"/>
      <c r="J32" s="52"/>
      <c r="K32" s="52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ht="1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ht="15.75">
      <c r="A34" s="23"/>
      <c r="B34" s="23"/>
      <c r="C34" s="52" t="s">
        <v>44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>
      <c r="A39" s="23"/>
      <c r="B39" s="39" t="s">
        <v>26</v>
      </c>
      <c r="C39" s="39"/>
      <c r="D39" s="39"/>
      <c r="E39" s="39"/>
      <c r="F39" s="39"/>
      <c r="G39" s="39"/>
      <c r="H39" s="39"/>
      <c r="I39" s="39"/>
      <c r="J39" s="39"/>
      <c r="K39" s="40"/>
      <c r="L39" s="41"/>
      <c r="M39" s="41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ht="15" customHeight="1">
      <c r="A40" s="23"/>
      <c r="B40" s="40" t="s">
        <v>27</v>
      </c>
      <c r="C40" s="41"/>
      <c r="D40" s="41"/>
      <c r="E40" s="32"/>
      <c r="F40" s="32"/>
      <c r="G40" s="32"/>
      <c r="H40" s="32"/>
      <c r="I40" s="32"/>
      <c r="J40" s="32"/>
      <c r="K40" s="32"/>
      <c r="L40" s="32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>
      <c r="A41" s="23"/>
      <c r="B41" s="38" t="s">
        <v>28</v>
      </c>
      <c r="C41" s="24"/>
      <c r="D41" s="24"/>
      <c r="E41" s="24"/>
      <c r="F41" s="24"/>
      <c r="G41" s="24"/>
      <c r="H41" s="24"/>
      <c r="I41" s="24"/>
      <c r="J41" s="24"/>
      <c r="K41" s="24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>
      <c r="A42" s="23"/>
      <c r="B42" s="23" t="s">
        <v>29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</sheetData>
  <sheetProtection selectLockedCells="1"/>
  <mergeCells count="14">
    <mergeCell ref="B39:J39"/>
    <mergeCell ref="B40:D40"/>
    <mergeCell ref="K39:M39"/>
    <mergeCell ref="B6:K6"/>
    <mergeCell ref="B7:K7"/>
    <mergeCell ref="B15:B17"/>
    <mergeCell ref="C15:L17"/>
    <mergeCell ref="B18:B20"/>
    <mergeCell ref="C18:L20"/>
    <mergeCell ref="B21:B23"/>
    <mergeCell ref="C21:L23"/>
    <mergeCell ref="C29:K29"/>
    <mergeCell ref="C28:K28"/>
    <mergeCell ref="C30:K30"/>
  </mergeCells>
  <pageMargins left="0.7" right="0.7" top="0.75" bottom="0.75" header="0.3" footer="0.3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77"/>
  <sheetViews>
    <sheetView zoomScaleNormal="100" workbookViewId="0">
      <selection activeCell="N8" sqref="N8"/>
    </sheetView>
  </sheetViews>
  <sheetFormatPr defaultRowHeight="15"/>
  <cols>
    <col min="1" max="1" width="10.7109375" customWidth="1"/>
    <col min="4" max="7" width="13.140625" customWidth="1"/>
    <col min="8" max="8" width="13" customWidth="1"/>
    <col min="9" max="9" width="9.5703125" style="3" bestFit="1" customWidth="1"/>
  </cols>
  <sheetData>
    <row r="1" spans="1:14">
      <c r="A1" s="6" t="s">
        <v>17</v>
      </c>
      <c r="B1" s="5"/>
      <c r="C1" s="5"/>
      <c r="D1" s="5"/>
      <c r="E1" s="5"/>
      <c r="F1" s="5"/>
      <c r="G1" s="5"/>
      <c r="H1" s="5"/>
      <c r="I1" s="8"/>
      <c r="J1" s="5"/>
      <c r="K1" s="5"/>
      <c r="L1" s="5"/>
      <c r="M1" s="5"/>
      <c r="N1" s="5"/>
    </row>
    <row r="2" spans="1:14">
      <c r="A2" s="6"/>
      <c r="B2" s="5"/>
      <c r="C2" s="9" t="s">
        <v>1</v>
      </c>
      <c r="D2" s="12">
        <f>+'Graph - travel-time'!F10</f>
        <v>6.5</v>
      </c>
      <c r="E2" s="9" t="s">
        <v>2</v>
      </c>
      <c r="F2" s="9" t="s">
        <v>2</v>
      </c>
      <c r="G2" s="5"/>
      <c r="H2" s="5" t="s">
        <v>11</v>
      </c>
      <c r="I2" s="8" t="s">
        <v>12</v>
      </c>
      <c r="J2" s="5"/>
      <c r="K2" s="5"/>
      <c r="L2" s="5"/>
      <c r="M2" s="5"/>
      <c r="N2" s="5"/>
    </row>
    <row r="3" spans="1:14">
      <c r="A3" s="6"/>
      <c r="B3" s="5"/>
      <c r="C3" s="9" t="s">
        <v>3</v>
      </c>
      <c r="D3" s="12">
        <f>+'Graph - travel-time'!F12</f>
        <v>3.5</v>
      </c>
      <c r="E3" s="9" t="s">
        <v>2</v>
      </c>
      <c r="F3" s="9" t="s">
        <v>2</v>
      </c>
      <c r="G3" s="5"/>
      <c r="H3" s="5" t="s">
        <v>15</v>
      </c>
      <c r="I3" s="11">
        <v>1.6093440000000001</v>
      </c>
      <c r="J3" s="5" t="s">
        <v>16</v>
      </c>
      <c r="K3" s="5"/>
      <c r="L3" s="5"/>
      <c r="M3" s="5"/>
      <c r="N3" s="5"/>
    </row>
    <row r="4" spans="1:14">
      <c r="A4" s="6"/>
      <c r="B4" s="5"/>
      <c r="C4" s="5"/>
      <c r="D4" s="5"/>
      <c r="E4" s="5"/>
      <c r="F4" s="5"/>
      <c r="G4" s="5"/>
      <c r="H4" s="5"/>
      <c r="I4" s="8"/>
      <c r="J4" s="5"/>
      <c r="K4" s="5"/>
      <c r="L4" s="5"/>
      <c r="M4" s="5"/>
      <c r="N4" s="5"/>
    </row>
    <row r="5" spans="1:14" ht="24.75">
      <c r="A5" s="1"/>
      <c r="B5" s="1" t="s">
        <v>4</v>
      </c>
      <c r="C5" s="2" t="s">
        <v>7</v>
      </c>
      <c r="D5" s="2" t="s">
        <v>8</v>
      </c>
      <c r="E5" s="2" t="s">
        <v>7</v>
      </c>
      <c r="F5" s="2" t="s">
        <v>8</v>
      </c>
      <c r="G5" s="5"/>
      <c r="H5" s="1" t="s">
        <v>6</v>
      </c>
      <c r="I5" s="1" t="s">
        <v>6</v>
      </c>
      <c r="J5" s="2" t="s">
        <v>9</v>
      </c>
      <c r="K5" s="2" t="s">
        <v>10</v>
      </c>
      <c r="L5" s="2" t="s">
        <v>13</v>
      </c>
      <c r="M5" s="5"/>
      <c r="N5" s="5"/>
    </row>
    <row r="6" spans="1:14">
      <c r="A6" s="1"/>
      <c r="B6" s="1" t="s">
        <v>5</v>
      </c>
      <c r="C6" s="1" t="s">
        <v>0</v>
      </c>
      <c r="D6" s="1" t="s">
        <v>0</v>
      </c>
      <c r="E6" s="1" t="s">
        <v>14</v>
      </c>
      <c r="F6" s="1" t="s">
        <v>14</v>
      </c>
      <c r="G6" s="5"/>
      <c r="H6" s="1" t="s">
        <v>0</v>
      </c>
      <c r="I6" s="1" t="s">
        <v>14</v>
      </c>
      <c r="J6" s="1" t="s">
        <v>5</v>
      </c>
      <c r="K6" s="1" t="s">
        <v>5</v>
      </c>
      <c r="L6" s="1" t="s">
        <v>5</v>
      </c>
      <c r="M6" s="10"/>
      <c r="N6" s="5"/>
    </row>
    <row r="7" spans="1:14">
      <c r="A7" s="1"/>
      <c r="B7" s="1"/>
      <c r="C7" s="1"/>
      <c r="D7" s="1"/>
      <c r="E7" s="1"/>
      <c r="F7" s="1"/>
      <c r="G7" s="5"/>
      <c r="H7" s="1"/>
      <c r="I7" s="1"/>
      <c r="J7" s="1"/>
      <c r="K7" s="1"/>
      <c r="L7" s="1"/>
      <c r="M7" s="5"/>
      <c r="N7" s="5"/>
    </row>
    <row r="8" spans="1:14">
      <c r="A8" s="5"/>
      <c r="B8" s="5"/>
      <c r="C8" s="6"/>
      <c r="D8" s="5"/>
      <c r="E8" s="5"/>
      <c r="F8" s="6"/>
      <c r="G8" s="5"/>
      <c r="H8" s="5"/>
      <c r="I8" s="5"/>
      <c r="J8" s="5"/>
      <c r="K8" s="5"/>
      <c r="L8" s="5"/>
      <c r="M8" s="5"/>
      <c r="N8" s="5"/>
    </row>
    <row r="9" spans="1:14">
      <c r="A9" s="5"/>
      <c r="B9" s="7">
        <v>1</v>
      </c>
      <c r="C9" s="7">
        <f>+B9*$D$3</f>
        <v>3.5</v>
      </c>
      <c r="D9" s="7">
        <f>+B9*$D$2</f>
        <v>6.5</v>
      </c>
      <c r="E9" s="7">
        <f>+C9/$I$3</f>
        <v>2.1747991728306686</v>
      </c>
      <c r="F9" s="7">
        <f>+D9/$I$3</f>
        <v>4.0389127495426704</v>
      </c>
      <c r="G9" s="5"/>
      <c r="H9" s="5">
        <v>0</v>
      </c>
      <c r="I9" s="8">
        <f>+H9/$I$3</f>
        <v>0</v>
      </c>
      <c r="J9" s="8">
        <f>+I9/$D$2</f>
        <v>0</v>
      </c>
      <c r="K9" s="8">
        <f>+I9/$D$3</f>
        <v>0</v>
      </c>
      <c r="L9" s="8">
        <f>+K9-J9</f>
        <v>0</v>
      </c>
      <c r="M9" s="5"/>
      <c r="N9" s="5"/>
    </row>
    <row r="10" spans="1:14">
      <c r="A10" s="5"/>
      <c r="B10" s="7">
        <f>+B9+1</f>
        <v>2</v>
      </c>
      <c r="C10" s="7">
        <f t="shared" ref="C10:C73" si="0">+B10*$D$3</f>
        <v>7</v>
      </c>
      <c r="D10" s="7">
        <f t="shared" ref="D10:D73" si="1">+B10*$D$2</f>
        <v>13</v>
      </c>
      <c r="E10" s="7">
        <f t="shared" ref="E10:E73" si="2">+C10/$I$3</f>
        <v>4.3495983456613372</v>
      </c>
      <c r="F10" s="7">
        <f t="shared" ref="F10:F73" si="3">+D10/$I$3</f>
        <v>8.0778254990853409</v>
      </c>
      <c r="G10" s="5"/>
      <c r="H10" s="5">
        <f>+H9+10</f>
        <v>10</v>
      </c>
      <c r="I10" s="8">
        <f t="shared" ref="I10:I73" si="4">+H10/$I$3</f>
        <v>6.2137119223733395</v>
      </c>
      <c r="J10" s="8">
        <f t="shared" ref="J10:J73" si="5">+I10/$D$2</f>
        <v>0.95595568036512912</v>
      </c>
      <c r="K10" s="8">
        <f t="shared" ref="K10:K73" si="6">+I10/$D$3</f>
        <v>1.7753462635352399</v>
      </c>
      <c r="L10" s="8">
        <f t="shared" ref="L10:L73" si="7">+K10-J10</f>
        <v>0.81939058317011082</v>
      </c>
      <c r="M10" s="5"/>
      <c r="N10" s="5"/>
    </row>
    <row r="11" spans="1:14">
      <c r="A11" s="5"/>
      <c r="B11" s="7">
        <f t="shared" ref="B11:B74" si="8">+B10+1</f>
        <v>3</v>
      </c>
      <c r="C11" s="7">
        <f t="shared" si="0"/>
        <v>10.5</v>
      </c>
      <c r="D11" s="7">
        <f t="shared" si="1"/>
        <v>19.5</v>
      </c>
      <c r="E11" s="7">
        <f t="shared" si="2"/>
        <v>6.5243975184920062</v>
      </c>
      <c r="F11" s="7">
        <f t="shared" si="3"/>
        <v>12.116738248628012</v>
      </c>
      <c r="G11" s="5"/>
      <c r="H11" s="5">
        <f t="shared" ref="H11:H74" si="9">+H10+10</f>
        <v>20</v>
      </c>
      <c r="I11" s="8">
        <f t="shared" si="4"/>
        <v>12.427423844746679</v>
      </c>
      <c r="J11" s="8">
        <f t="shared" si="5"/>
        <v>1.9119113607302582</v>
      </c>
      <c r="K11" s="8">
        <f t="shared" si="6"/>
        <v>3.5506925270704799</v>
      </c>
      <c r="L11" s="8">
        <f t="shared" si="7"/>
        <v>1.6387811663402216</v>
      </c>
      <c r="M11" s="5"/>
      <c r="N11" s="5"/>
    </row>
    <row r="12" spans="1:14">
      <c r="A12" s="5"/>
      <c r="B12" s="7">
        <f t="shared" si="8"/>
        <v>4</v>
      </c>
      <c r="C12" s="7">
        <f t="shared" si="0"/>
        <v>14</v>
      </c>
      <c r="D12" s="7">
        <f t="shared" si="1"/>
        <v>26</v>
      </c>
      <c r="E12" s="7">
        <f t="shared" si="2"/>
        <v>8.6991966913226744</v>
      </c>
      <c r="F12" s="7">
        <f t="shared" si="3"/>
        <v>16.155650998170682</v>
      </c>
      <c r="G12" s="5"/>
      <c r="H12" s="5">
        <f t="shared" si="9"/>
        <v>30</v>
      </c>
      <c r="I12" s="8">
        <f t="shared" si="4"/>
        <v>18.641135767120019</v>
      </c>
      <c r="J12" s="8">
        <f t="shared" si="5"/>
        <v>2.8678670410953875</v>
      </c>
      <c r="K12" s="8">
        <f t="shared" si="6"/>
        <v>5.3260387906057201</v>
      </c>
      <c r="L12" s="8">
        <f t="shared" si="7"/>
        <v>2.4581717495103326</v>
      </c>
      <c r="M12" s="5"/>
      <c r="N12" s="5"/>
    </row>
    <row r="13" spans="1:14">
      <c r="A13" s="5"/>
      <c r="B13" s="7">
        <f t="shared" si="8"/>
        <v>5</v>
      </c>
      <c r="C13" s="7">
        <f t="shared" si="0"/>
        <v>17.5</v>
      </c>
      <c r="D13" s="7">
        <f t="shared" si="1"/>
        <v>32.5</v>
      </c>
      <c r="E13" s="7">
        <f t="shared" si="2"/>
        <v>10.873995864153343</v>
      </c>
      <c r="F13" s="7">
        <f t="shared" si="3"/>
        <v>20.194563747713353</v>
      </c>
      <c r="G13" s="5"/>
      <c r="H13" s="5">
        <f t="shared" si="9"/>
        <v>40</v>
      </c>
      <c r="I13" s="8">
        <f t="shared" si="4"/>
        <v>24.854847689493358</v>
      </c>
      <c r="J13" s="8">
        <f t="shared" si="5"/>
        <v>3.8238227214605165</v>
      </c>
      <c r="K13" s="8">
        <f t="shared" si="6"/>
        <v>7.1013850541409598</v>
      </c>
      <c r="L13" s="8">
        <f t="shared" si="7"/>
        <v>3.2775623326804433</v>
      </c>
      <c r="M13" s="5"/>
      <c r="N13" s="5"/>
    </row>
    <row r="14" spans="1:14">
      <c r="A14" s="5"/>
      <c r="B14" s="7">
        <f t="shared" si="8"/>
        <v>6</v>
      </c>
      <c r="C14" s="7">
        <f t="shared" si="0"/>
        <v>21</v>
      </c>
      <c r="D14" s="7">
        <f t="shared" si="1"/>
        <v>39</v>
      </c>
      <c r="E14" s="7">
        <f t="shared" si="2"/>
        <v>13.048795036984012</v>
      </c>
      <c r="F14" s="7">
        <f t="shared" si="3"/>
        <v>24.233476497256024</v>
      </c>
      <c r="G14" s="5"/>
      <c r="H14" s="5">
        <f t="shared" si="9"/>
        <v>50</v>
      </c>
      <c r="I14" s="8">
        <f t="shared" si="4"/>
        <v>31.068559611866696</v>
      </c>
      <c r="J14" s="8">
        <f t="shared" si="5"/>
        <v>4.779778401825646</v>
      </c>
      <c r="K14" s="8">
        <f t="shared" si="6"/>
        <v>8.8767313176761995</v>
      </c>
      <c r="L14" s="8">
        <f t="shared" si="7"/>
        <v>4.0969529158505535</v>
      </c>
      <c r="M14" s="5"/>
      <c r="N14" s="5"/>
    </row>
    <row r="15" spans="1:14">
      <c r="A15" s="5"/>
      <c r="B15" s="7">
        <f t="shared" si="8"/>
        <v>7</v>
      </c>
      <c r="C15" s="7">
        <f t="shared" si="0"/>
        <v>24.5</v>
      </c>
      <c r="D15" s="7">
        <f t="shared" si="1"/>
        <v>45.5</v>
      </c>
      <c r="E15" s="7">
        <f t="shared" si="2"/>
        <v>15.223594209814681</v>
      </c>
      <c r="F15" s="7">
        <f t="shared" si="3"/>
        <v>28.272389246798692</v>
      </c>
      <c r="G15" s="5"/>
      <c r="H15" s="5">
        <f t="shared" si="9"/>
        <v>60</v>
      </c>
      <c r="I15" s="8">
        <f t="shared" si="4"/>
        <v>37.282271534240039</v>
      </c>
      <c r="J15" s="8">
        <f t="shared" si="5"/>
        <v>5.735734082190775</v>
      </c>
      <c r="K15" s="8">
        <f t="shared" si="6"/>
        <v>10.65207758121144</v>
      </c>
      <c r="L15" s="8">
        <f t="shared" si="7"/>
        <v>4.9163434990206651</v>
      </c>
      <c r="M15" s="5"/>
      <c r="N15" s="5"/>
    </row>
    <row r="16" spans="1:14">
      <c r="A16" s="5"/>
      <c r="B16" s="7">
        <f t="shared" si="8"/>
        <v>8</v>
      </c>
      <c r="C16" s="7">
        <f t="shared" si="0"/>
        <v>28</v>
      </c>
      <c r="D16" s="7">
        <f t="shared" si="1"/>
        <v>52</v>
      </c>
      <c r="E16" s="7">
        <f t="shared" si="2"/>
        <v>17.398393382645349</v>
      </c>
      <c r="F16" s="7">
        <f t="shared" si="3"/>
        <v>32.311301996341363</v>
      </c>
      <c r="G16" s="5"/>
      <c r="H16" s="5">
        <f t="shared" si="9"/>
        <v>70</v>
      </c>
      <c r="I16" s="8">
        <f t="shared" si="4"/>
        <v>43.495983456613374</v>
      </c>
      <c r="J16" s="8">
        <f t="shared" si="5"/>
        <v>6.691689762555904</v>
      </c>
      <c r="K16" s="8">
        <f t="shared" si="6"/>
        <v>12.427423844746679</v>
      </c>
      <c r="L16" s="8">
        <f t="shared" si="7"/>
        <v>5.735734082190775</v>
      </c>
      <c r="M16" s="5"/>
      <c r="N16" s="5"/>
    </row>
    <row r="17" spans="1:14">
      <c r="A17" s="5"/>
      <c r="B17" s="7">
        <f t="shared" si="8"/>
        <v>9</v>
      </c>
      <c r="C17" s="7">
        <f t="shared" si="0"/>
        <v>31.5</v>
      </c>
      <c r="D17" s="7">
        <f t="shared" si="1"/>
        <v>58.5</v>
      </c>
      <c r="E17" s="7">
        <f t="shared" si="2"/>
        <v>19.57319255547602</v>
      </c>
      <c r="F17" s="7">
        <f t="shared" si="3"/>
        <v>36.350214745884038</v>
      </c>
      <c r="G17" s="5"/>
      <c r="H17" s="5">
        <f t="shared" si="9"/>
        <v>80</v>
      </c>
      <c r="I17" s="8">
        <f t="shared" si="4"/>
        <v>49.709695378986716</v>
      </c>
      <c r="J17" s="8">
        <f t="shared" si="5"/>
        <v>7.647645442921033</v>
      </c>
      <c r="K17" s="8">
        <f t="shared" si="6"/>
        <v>14.20277010828192</v>
      </c>
      <c r="L17" s="8">
        <f t="shared" si="7"/>
        <v>6.5551246653608866</v>
      </c>
      <c r="M17" s="5"/>
      <c r="N17" s="5"/>
    </row>
    <row r="18" spans="1:14">
      <c r="A18" s="5"/>
      <c r="B18" s="7">
        <f t="shared" si="8"/>
        <v>10</v>
      </c>
      <c r="C18" s="7">
        <f t="shared" si="0"/>
        <v>35</v>
      </c>
      <c r="D18" s="7">
        <f t="shared" si="1"/>
        <v>65</v>
      </c>
      <c r="E18" s="7">
        <f t="shared" si="2"/>
        <v>21.747991728306687</v>
      </c>
      <c r="F18" s="7">
        <f t="shared" si="3"/>
        <v>40.389127495426706</v>
      </c>
      <c r="G18" s="5"/>
      <c r="H18" s="5">
        <f t="shared" si="9"/>
        <v>90</v>
      </c>
      <c r="I18" s="8">
        <f t="shared" si="4"/>
        <v>55.923407301360051</v>
      </c>
      <c r="J18" s="8">
        <f t="shared" si="5"/>
        <v>8.6036011232861611</v>
      </c>
      <c r="K18" s="8">
        <f t="shared" si="6"/>
        <v>15.978116371817157</v>
      </c>
      <c r="L18" s="8">
        <f t="shared" si="7"/>
        <v>7.3745152485309955</v>
      </c>
      <c r="M18" s="5"/>
      <c r="N18" s="5"/>
    </row>
    <row r="19" spans="1:14">
      <c r="A19" s="5"/>
      <c r="B19" s="7">
        <f t="shared" si="8"/>
        <v>11</v>
      </c>
      <c r="C19" s="7">
        <f t="shared" si="0"/>
        <v>38.5</v>
      </c>
      <c r="D19" s="7">
        <f t="shared" si="1"/>
        <v>71.5</v>
      </c>
      <c r="E19" s="7">
        <f t="shared" si="2"/>
        <v>23.922790901137358</v>
      </c>
      <c r="F19" s="7">
        <f t="shared" si="3"/>
        <v>44.428040244969374</v>
      </c>
      <c r="G19" s="5"/>
      <c r="H19" s="5">
        <f t="shared" si="9"/>
        <v>100</v>
      </c>
      <c r="I19" s="8">
        <f t="shared" si="4"/>
        <v>62.137119223733393</v>
      </c>
      <c r="J19" s="8">
        <f t="shared" si="5"/>
        <v>9.5595568036512919</v>
      </c>
      <c r="K19" s="8">
        <f t="shared" si="6"/>
        <v>17.753462635352399</v>
      </c>
      <c r="L19" s="8">
        <f t="shared" si="7"/>
        <v>8.1939058317011071</v>
      </c>
      <c r="M19" s="5"/>
      <c r="N19" s="5"/>
    </row>
    <row r="20" spans="1:14">
      <c r="A20" s="5"/>
      <c r="B20" s="7">
        <f t="shared" si="8"/>
        <v>12</v>
      </c>
      <c r="C20" s="7">
        <f t="shared" si="0"/>
        <v>42</v>
      </c>
      <c r="D20" s="7">
        <f t="shared" si="1"/>
        <v>78</v>
      </c>
      <c r="E20" s="7">
        <f t="shared" si="2"/>
        <v>26.097590073968025</v>
      </c>
      <c r="F20" s="7">
        <f t="shared" si="3"/>
        <v>48.466952994512049</v>
      </c>
      <c r="G20" s="5"/>
      <c r="H20" s="5">
        <f t="shared" si="9"/>
        <v>110</v>
      </c>
      <c r="I20" s="8">
        <f t="shared" si="4"/>
        <v>68.350831146106728</v>
      </c>
      <c r="J20" s="8">
        <f t="shared" si="5"/>
        <v>10.515512484016419</v>
      </c>
      <c r="K20" s="8">
        <f t="shared" si="6"/>
        <v>19.528808898887636</v>
      </c>
      <c r="L20" s="8">
        <f t="shared" si="7"/>
        <v>9.0132964148712169</v>
      </c>
      <c r="M20" s="5"/>
      <c r="N20" s="5"/>
    </row>
    <row r="21" spans="1:14">
      <c r="A21" s="5"/>
      <c r="B21" s="7">
        <f t="shared" si="8"/>
        <v>13</v>
      </c>
      <c r="C21" s="7">
        <f t="shared" si="0"/>
        <v>45.5</v>
      </c>
      <c r="D21" s="7">
        <f t="shared" si="1"/>
        <v>84.5</v>
      </c>
      <c r="E21" s="7">
        <f t="shared" si="2"/>
        <v>28.272389246798692</v>
      </c>
      <c r="F21" s="7">
        <f t="shared" si="3"/>
        <v>52.505865744054717</v>
      </c>
      <c r="G21" s="5"/>
      <c r="H21" s="5">
        <f t="shared" si="9"/>
        <v>120</v>
      </c>
      <c r="I21" s="8">
        <f t="shared" si="4"/>
        <v>74.564543068480077</v>
      </c>
      <c r="J21" s="8">
        <f t="shared" si="5"/>
        <v>11.47146816438155</v>
      </c>
      <c r="K21" s="8">
        <f t="shared" si="6"/>
        <v>21.30415516242288</v>
      </c>
      <c r="L21" s="8">
        <f t="shared" si="7"/>
        <v>9.8326869980413303</v>
      </c>
      <c r="M21" s="5"/>
      <c r="N21" s="5"/>
    </row>
    <row r="22" spans="1:14">
      <c r="A22" s="5"/>
      <c r="B22" s="7">
        <f t="shared" si="8"/>
        <v>14</v>
      </c>
      <c r="C22" s="7">
        <f t="shared" si="0"/>
        <v>49</v>
      </c>
      <c r="D22" s="7">
        <f t="shared" si="1"/>
        <v>91</v>
      </c>
      <c r="E22" s="7">
        <f t="shared" si="2"/>
        <v>30.447188419629363</v>
      </c>
      <c r="F22" s="7">
        <f t="shared" si="3"/>
        <v>56.544778493597384</v>
      </c>
      <c r="G22" s="5"/>
      <c r="H22" s="5">
        <f t="shared" si="9"/>
        <v>130</v>
      </c>
      <c r="I22" s="8">
        <f t="shared" si="4"/>
        <v>80.778254990853412</v>
      </c>
      <c r="J22" s="8">
        <f t="shared" si="5"/>
        <v>12.427423844746679</v>
      </c>
      <c r="K22" s="8">
        <f t="shared" si="6"/>
        <v>23.079501425958117</v>
      </c>
      <c r="L22" s="8">
        <f t="shared" si="7"/>
        <v>10.652077581211438</v>
      </c>
      <c r="M22" s="5"/>
      <c r="N22" s="5"/>
    </row>
    <row r="23" spans="1:14">
      <c r="A23" s="5"/>
      <c r="B23" s="7">
        <f t="shared" si="8"/>
        <v>15</v>
      </c>
      <c r="C23" s="7">
        <f t="shared" si="0"/>
        <v>52.5</v>
      </c>
      <c r="D23" s="7">
        <f t="shared" si="1"/>
        <v>97.5</v>
      </c>
      <c r="E23" s="7">
        <f t="shared" si="2"/>
        <v>32.62198759246003</v>
      </c>
      <c r="F23" s="7">
        <f t="shared" si="3"/>
        <v>60.583691243140059</v>
      </c>
      <c r="G23" s="5"/>
      <c r="H23" s="5">
        <f t="shared" si="9"/>
        <v>140</v>
      </c>
      <c r="I23" s="8">
        <f t="shared" si="4"/>
        <v>86.991966913226747</v>
      </c>
      <c r="J23" s="8">
        <f t="shared" si="5"/>
        <v>13.383379525111808</v>
      </c>
      <c r="K23" s="8">
        <f t="shared" si="6"/>
        <v>24.854847689493358</v>
      </c>
      <c r="L23" s="8">
        <f t="shared" si="7"/>
        <v>11.47146816438155</v>
      </c>
      <c r="M23" s="5"/>
      <c r="N23" s="5"/>
    </row>
    <row r="24" spans="1:14">
      <c r="A24" s="5"/>
      <c r="B24" s="7">
        <f t="shared" si="8"/>
        <v>16</v>
      </c>
      <c r="C24" s="7">
        <f t="shared" si="0"/>
        <v>56</v>
      </c>
      <c r="D24" s="7">
        <f t="shared" si="1"/>
        <v>104</v>
      </c>
      <c r="E24" s="7">
        <f t="shared" si="2"/>
        <v>34.796786765290697</v>
      </c>
      <c r="F24" s="7">
        <f t="shared" si="3"/>
        <v>64.622603992682727</v>
      </c>
      <c r="G24" s="5"/>
      <c r="H24" s="5">
        <f t="shared" si="9"/>
        <v>150</v>
      </c>
      <c r="I24" s="8">
        <f t="shared" si="4"/>
        <v>93.205678835600082</v>
      </c>
      <c r="J24" s="8">
        <f t="shared" si="5"/>
        <v>14.339335205476935</v>
      </c>
      <c r="K24" s="8">
        <f t="shared" si="6"/>
        <v>26.630193953028595</v>
      </c>
      <c r="L24" s="8">
        <f t="shared" si="7"/>
        <v>12.29085874755166</v>
      </c>
      <c r="M24" s="5"/>
      <c r="N24" s="5"/>
    </row>
    <row r="25" spans="1:14">
      <c r="A25" s="5"/>
      <c r="B25" s="7">
        <f t="shared" si="8"/>
        <v>17</v>
      </c>
      <c r="C25" s="7">
        <f t="shared" si="0"/>
        <v>59.5</v>
      </c>
      <c r="D25" s="7">
        <f t="shared" si="1"/>
        <v>110.5</v>
      </c>
      <c r="E25" s="7">
        <f t="shared" si="2"/>
        <v>36.971585938121372</v>
      </c>
      <c r="F25" s="7">
        <f t="shared" si="3"/>
        <v>68.661516742225402</v>
      </c>
      <c r="G25" s="5"/>
      <c r="H25" s="5">
        <f t="shared" si="9"/>
        <v>160</v>
      </c>
      <c r="I25" s="8">
        <f t="shared" si="4"/>
        <v>99.419390757973432</v>
      </c>
      <c r="J25" s="8">
        <f t="shared" si="5"/>
        <v>15.295290885842066</v>
      </c>
      <c r="K25" s="8">
        <f t="shared" si="6"/>
        <v>28.405540216563839</v>
      </c>
      <c r="L25" s="8">
        <f t="shared" si="7"/>
        <v>13.110249330721773</v>
      </c>
      <c r="M25" s="5"/>
      <c r="N25" s="5"/>
    </row>
    <row r="26" spans="1:14">
      <c r="A26" s="5"/>
      <c r="B26" s="7">
        <f t="shared" si="8"/>
        <v>18</v>
      </c>
      <c r="C26" s="7">
        <f t="shared" si="0"/>
        <v>63</v>
      </c>
      <c r="D26" s="7">
        <f t="shared" si="1"/>
        <v>117</v>
      </c>
      <c r="E26" s="7">
        <f t="shared" si="2"/>
        <v>39.146385110952039</v>
      </c>
      <c r="F26" s="7">
        <f t="shared" si="3"/>
        <v>72.700429491768077</v>
      </c>
      <c r="G26" s="5"/>
      <c r="H26" s="5">
        <f t="shared" si="9"/>
        <v>170</v>
      </c>
      <c r="I26" s="8">
        <f t="shared" si="4"/>
        <v>105.63310268034677</v>
      </c>
      <c r="J26" s="8">
        <f t="shared" si="5"/>
        <v>16.251246566207193</v>
      </c>
      <c r="K26" s="8">
        <f t="shared" si="6"/>
        <v>30.180886480099076</v>
      </c>
      <c r="L26" s="8">
        <f t="shared" si="7"/>
        <v>13.929639913891883</v>
      </c>
      <c r="M26" s="5"/>
      <c r="N26" s="5"/>
    </row>
    <row r="27" spans="1:14">
      <c r="A27" s="5"/>
      <c r="B27" s="7">
        <f t="shared" si="8"/>
        <v>19</v>
      </c>
      <c r="C27" s="7">
        <f t="shared" si="0"/>
        <v>66.5</v>
      </c>
      <c r="D27" s="7">
        <f t="shared" si="1"/>
        <v>123.5</v>
      </c>
      <c r="E27" s="7">
        <f t="shared" si="2"/>
        <v>41.321184283782706</v>
      </c>
      <c r="F27" s="7">
        <f t="shared" si="3"/>
        <v>76.739342241310737</v>
      </c>
      <c r="G27" s="5"/>
      <c r="H27" s="5">
        <f t="shared" si="9"/>
        <v>180</v>
      </c>
      <c r="I27" s="8">
        <f t="shared" si="4"/>
        <v>111.8468146027201</v>
      </c>
      <c r="J27" s="8">
        <f t="shared" si="5"/>
        <v>17.207202246572322</v>
      </c>
      <c r="K27" s="8">
        <f t="shared" si="6"/>
        <v>31.956232743634313</v>
      </c>
      <c r="L27" s="8">
        <f t="shared" si="7"/>
        <v>14.749030497061991</v>
      </c>
      <c r="M27" s="5"/>
      <c r="N27" s="5"/>
    </row>
    <row r="28" spans="1:14">
      <c r="A28" s="5"/>
      <c r="B28" s="7">
        <f t="shared" si="8"/>
        <v>20</v>
      </c>
      <c r="C28" s="7">
        <f t="shared" si="0"/>
        <v>70</v>
      </c>
      <c r="D28" s="7">
        <f t="shared" si="1"/>
        <v>130</v>
      </c>
      <c r="E28" s="7">
        <f t="shared" si="2"/>
        <v>43.495983456613374</v>
      </c>
      <c r="F28" s="7">
        <f t="shared" si="3"/>
        <v>80.778254990853412</v>
      </c>
      <c r="G28" s="5"/>
      <c r="H28" s="5">
        <f t="shared" si="9"/>
        <v>190</v>
      </c>
      <c r="I28" s="8">
        <f t="shared" si="4"/>
        <v>118.06052652509345</v>
      </c>
      <c r="J28" s="8">
        <f t="shared" si="5"/>
        <v>18.163157926937455</v>
      </c>
      <c r="K28" s="8">
        <f t="shared" si="6"/>
        <v>33.731579007169557</v>
      </c>
      <c r="L28" s="8">
        <f t="shared" si="7"/>
        <v>15.568421080232103</v>
      </c>
      <c r="M28" s="5"/>
      <c r="N28" s="5"/>
    </row>
    <row r="29" spans="1:14">
      <c r="A29" s="5"/>
      <c r="B29" s="7">
        <f t="shared" si="8"/>
        <v>21</v>
      </c>
      <c r="C29" s="7">
        <f t="shared" si="0"/>
        <v>73.5</v>
      </c>
      <c r="D29" s="7">
        <f t="shared" si="1"/>
        <v>136.5</v>
      </c>
      <c r="E29" s="7">
        <f t="shared" si="2"/>
        <v>45.670782629444041</v>
      </c>
      <c r="F29" s="7">
        <f t="shared" si="3"/>
        <v>84.817167740396087</v>
      </c>
      <c r="G29" s="5"/>
      <c r="H29" s="5">
        <f t="shared" si="9"/>
        <v>200</v>
      </c>
      <c r="I29" s="8">
        <f t="shared" si="4"/>
        <v>124.27423844746679</v>
      </c>
      <c r="J29" s="8">
        <f t="shared" si="5"/>
        <v>19.119113607302584</v>
      </c>
      <c r="K29" s="8">
        <f t="shared" si="6"/>
        <v>35.506925270704798</v>
      </c>
      <c r="L29" s="8">
        <f t="shared" si="7"/>
        <v>16.387811663402214</v>
      </c>
      <c r="M29" s="5"/>
      <c r="N29" s="5"/>
    </row>
    <row r="30" spans="1:14">
      <c r="A30" s="5"/>
      <c r="B30" s="7">
        <f t="shared" si="8"/>
        <v>22</v>
      </c>
      <c r="C30" s="7">
        <f t="shared" si="0"/>
        <v>77</v>
      </c>
      <c r="D30" s="7">
        <f t="shared" si="1"/>
        <v>143</v>
      </c>
      <c r="E30" s="7">
        <f t="shared" si="2"/>
        <v>47.845581802274715</v>
      </c>
      <c r="F30" s="7">
        <f t="shared" si="3"/>
        <v>88.856080489938748</v>
      </c>
      <c r="G30" s="5"/>
      <c r="H30" s="5">
        <f t="shared" si="9"/>
        <v>210</v>
      </c>
      <c r="I30" s="8">
        <f t="shared" si="4"/>
        <v>130.48795036984012</v>
      </c>
      <c r="J30" s="8">
        <f t="shared" si="5"/>
        <v>20.075069287667709</v>
      </c>
      <c r="K30" s="8">
        <f t="shared" si="6"/>
        <v>37.282271534240031</v>
      </c>
      <c r="L30" s="8">
        <f t="shared" si="7"/>
        <v>17.207202246572322</v>
      </c>
      <c r="M30" s="5"/>
      <c r="N30" s="5"/>
    </row>
    <row r="31" spans="1:14">
      <c r="A31" s="5"/>
      <c r="B31" s="7">
        <f t="shared" si="8"/>
        <v>23</v>
      </c>
      <c r="C31" s="7">
        <f t="shared" si="0"/>
        <v>80.5</v>
      </c>
      <c r="D31" s="7">
        <f t="shared" si="1"/>
        <v>149.5</v>
      </c>
      <c r="E31" s="7">
        <f t="shared" si="2"/>
        <v>50.020380975105383</v>
      </c>
      <c r="F31" s="7">
        <f t="shared" si="3"/>
        <v>92.894993239481423</v>
      </c>
      <c r="G31" s="5"/>
      <c r="H31" s="5">
        <f t="shared" si="9"/>
        <v>220</v>
      </c>
      <c r="I31" s="8">
        <f t="shared" si="4"/>
        <v>136.70166229221346</v>
      </c>
      <c r="J31" s="8">
        <f t="shared" si="5"/>
        <v>21.031024968032838</v>
      </c>
      <c r="K31" s="8">
        <f t="shared" si="6"/>
        <v>39.057617797775272</v>
      </c>
      <c r="L31" s="8">
        <f t="shared" si="7"/>
        <v>18.026592829742434</v>
      </c>
      <c r="M31" s="5"/>
      <c r="N31" s="5"/>
    </row>
    <row r="32" spans="1:14">
      <c r="A32" s="5"/>
      <c r="B32" s="7">
        <f t="shared" si="8"/>
        <v>24</v>
      </c>
      <c r="C32" s="7">
        <f t="shared" si="0"/>
        <v>84</v>
      </c>
      <c r="D32" s="7">
        <f t="shared" si="1"/>
        <v>156</v>
      </c>
      <c r="E32" s="7">
        <f t="shared" si="2"/>
        <v>52.19518014793605</v>
      </c>
      <c r="F32" s="7">
        <f t="shared" si="3"/>
        <v>96.933905989024097</v>
      </c>
      <c r="G32" s="5"/>
      <c r="H32" s="5">
        <f t="shared" si="9"/>
        <v>230</v>
      </c>
      <c r="I32" s="8">
        <f t="shared" si="4"/>
        <v>142.91537421458679</v>
      </c>
      <c r="J32" s="8">
        <f t="shared" si="5"/>
        <v>21.986980648397967</v>
      </c>
      <c r="K32" s="8">
        <f t="shared" si="6"/>
        <v>40.832964061310513</v>
      </c>
      <c r="L32" s="8">
        <f t="shared" si="7"/>
        <v>18.845983412912545</v>
      </c>
      <c r="M32" s="5"/>
      <c r="N32" s="5"/>
    </row>
    <row r="33" spans="1:14">
      <c r="A33" s="5"/>
      <c r="B33" s="7">
        <f t="shared" si="8"/>
        <v>25</v>
      </c>
      <c r="C33" s="7">
        <f t="shared" si="0"/>
        <v>87.5</v>
      </c>
      <c r="D33" s="7">
        <f t="shared" si="1"/>
        <v>162.5</v>
      </c>
      <c r="E33" s="7">
        <f t="shared" si="2"/>
        <v>54.369979320766717</v>
      </c>
      <c r="F33" s="7">
        <f t="shared" si="3"/>
        <v>100.97281873856676</v>
      </c>
      <c r="G33" s="5"/>
      <c r="H33" s="5">
        <f t="shared" si="9"/>
        <v>240</v>
      </c>
      <c r="I33" s="8">
        <f t="shared" si="4"/>
        <v>149.12908613696015</v>
      </c>
      <c r="J33" s="8">
        <f t="shared" si="5"/>
        <v>22.9429363287631</v>
      </c>
      <c r="K33" s="8">
        <f t="shared" si="6"/>
        <v>42.60831032484576</v>
      </c>
      <c r="L33" s="8">
        <f t="shared" si="7"/>
        <v>19.665373996082661</v>
      </c>
      <c r="M33" s="5"/>
      <c r="N33" s="5"/>
    </row>
    <row r="34" spans="1:14">
      <c r="A34" s="5"/>
      <c r="B34" s="7">
        <f t="shared" si="8"/>
        <v>26</v>
      </c>
      <c r="C34" s="7">
        <f t="shared" si="0"/>
        <v>91</v>
      </c>
      <c r="D34" s="7">
        <f t="shared" si="1"/>
        <v>169</v>
      </c>
      <c r="E34" s="7">
        <f t="shared" si="2"/>
        <v>56.544778493597384</v>
      </c>
      <c r="F34" s="7">
        <f t="shared" si="3"/>
        <v>105.01173148810943</v>
      </c>
      <c r="G34" s="5"/>
      <c r="H34" s="5">
        <f t="shared" si="9"/>
        <v>250</v>
      </c>
      <c r="I34" s="8">
        <f t="shared" si="4"/>
        <v>155.34279805933349</v>
      </c>
      <c r="J34" s="8">
        <f t="shared" si="5"/>
        <v>23.898892009128229</v>
      </c>
      <c r="K34" s="8">
        <f t="shared" si="6"/>
        <v>44.383656588380994</v>
      </c>
      <c r="L34" s="8">
        <f t="shared" si="7"/>
        <v>20.484764579252765</v>
      </c>
      <c r="M34" s="5"/>
      <c r="N34" s="5"/>
    </row>
    <row r="35" spans="1:14">
      <c r="A35" s="5"/>
      <c r="B35" s="7">
        <f t="shared" si="8"/>
        <v>27</v>
      </c>
      <c r="C35" s="7">
        <f t="shared" si="0"/>
        <v>94.5</v>
      </c>
      <c r="D35" s="7">
        <f t="shared" si="1"/>
        <v>175.5</v>
      </c>
      <c r="E35" s="7">
        <f t="shared" si="2"/>
        <v>58.719577666428059</v>
      </c>
      <c r="F35" s="7">
        <f t="shared" si="3"/>
        <v>109.05064423765211</v>
      </c>
      <c r="G35" s="5"/>
      <c r="H35" s="5">
        <f t="shared" si="9"/>
        <v>260</v>
      </c>
      <c r="I35" s="8">
        <f t="shared" si="4"/>
        <v>161.55650998170682</v>
      </c>
      <c r="J35" s="8">
        <f t="shared" si="5"/>
        <v>24.854847689493358</v>
      </c>
      <c r="K35" s="8">
        <f t="shared" si="6"/>
        <v>46.159002851916235</v>
      </c>
      <c r="L35" s="8">
        <f t="shared" si="7"/>
        <v>21.304155162422877</v>
      </c>
      <c r="M35" s="5"/>
      <c r="N35" s="5"/>
    </row>
    <row r="36" spans="1:14">
      <c r="A36" s="5"/>
      <c r="B36" s="7">
        <f t="shared" si="8"/>
        <v>28</v>
      </c>
      <c r="C36" s="7">
        <f t="shared" si="0"/>
        <v>98</v>
      </c>
      <c r="D36" s="7">
        <f t="shared" si="1"/>
        <v>182</v>
      </c>
      <c r="E36" s="7">
        <f t="shared" si="2"/>
        <v>60.894376839258726</v>
      </c>
      <c r="F36" s="7">
        <f t="shared" si="3"/>
        <v>113.08955698719477</v>
      </c>
      <c r="G36" s="5"/>
      <c r="H36" s="5">
        <f t="shared" si="9"/>
        <v>270</v>
      </c>
      <c r="I36" s="8">
        <f t="shared" si="4"/>
        <v>167.77022190408016</v>
      </c>
      <c r="J36" s="8">
        <f t="shared" si="5"/>
        <v>25.810803369858487</v>
      </c>
      <c r="K36" s="8">
        <f t="shared" si="6"/>
        <v>47.934349115451475</v>
      </c>
      <c r="L36" s="8">
        <f t="shared" si="7"/>
        <v>22.123545745592988</v>
      </c>
      <c r="M36" s="5"/>
      <c r="N36" s="5"/>
    </row>
    <row r="37" spans="1:14">
      <c r="A37" s="5"/>
      <c r="B37" s="7">
        <f t="shared" si="8"/>
        <v>29</v>
      </c>
      <c r="C37" s="7">
        <f t="shared" si="0"/>
        <v>101.5</v>
      </c>
      <c r="D37" s="7">
        <f t="shared" si="1"/>
        <v>188.5</v>
      </c>
      <c r="E37" s="7">
        <f t="shared" si="2"/>
        <v>63.069176012089393</v>
      </c>
      <c r="F37" s="7">
        <f t="shared" si="3"/>
        <v>117.12846973673744</v>
      </c>
      <c r="G37" s="5"/>
      <c r="H37" s="5">
        <f t="shared" si="9"/>
        <v>280</v>
      </c>
      <c r="I37" s="8">
        <f t="shared" si="4"/>
        <v>173.98393382645349</v>
      </c>
      <c r="J37" s="8">
        <f t="shared" si="5"/>
        <v>26.766759050223616</v>
      </c>
      <c r="K37" s="8">
        <f t="shared" si="6"/>
        <v>49.709695378986716</v>
      </c>
      <c r="L37" s="8">
        <f t="shared" si="7"/>
        <v>22.9429363287631</v>
      </c>
      <c r="M37" s="5"/>
      <c r="N37" s="5"/>
    </row>
    <row r="38" spans="1:14">
      <c r="A38" s="5"/>
      <c r="B38" s="7">
        <f t="shared" si="8"/>
        <v>30</v>
      </c>
      <c r="C38" s="7">
        <f t="shared" si="0"/>
        <v>105</v>
      </c>
      <c r="D38" s="7">
        <f t="shared" si="1"/>
        <v>195</v>
      </c>
      <c r="E38" s="7">
        <f t="shared" si="2"/>
        <v>65.24397518492006</v>
      </c>
      <c r="F38" s="7">
        <f t="shared" si="3"/>
        <v>121.16738248628012</v>
      </c>
      <c r="G38" s="5"/>
      <c r="H38" s="5">
        <f t="shared" si="9"/>
        <v>290</v>
      </c>
      <c r="I38" s="8">
        <f t="shared" si="4"/>
        <v>180.19764574882683</v>
      </c>
      <c r="J38" s="8">
        <f t="shared" si="5"/>
        <v>27.722714730588741</v>
      </c>
      <c r="K38" s="8">
        <f t="shared" si="6"/>
        <v>51.485041642521949</v>
      </c>
      <c r="L38" s="8">
        <f t="shared" si="7"/>
        <v>23.762326911933208</v>
      </c>
      <c r="M38" s="5"/>
      <c r="N38" s="5"/>
    </row>
    <row r="39" spans="1:14">
      <c r="A39" s="5"/>
      <c r="B39" s="7">
        <f t="shared" si="8"/>
        <v>31</v>
      </c>
      <c r="C39" s="7">
        <f t="shared" si="0"/>
        <v>108.5</v>
      </c>
      <c r="D39" s="7">
        <f t="shared" si="1"/>
        <v>201.5</v>
      </c>
      <c r="E39" s="7">
        <f t="shared" si="2"/>
        <v>67.418774357750735</v>
      </c>
      <c r="F39" s="7">
        <f t="shared" si="3"/>
        <v>125.20629523582279</v>
      </c>
      <c r="G39" s="5"/>
      <c r="H39" s="5">
        <f t="shared" si="9"/>
        <v>300</v>
      </c>
      <c r="I39" s="8">
        <f t="shared" si="4"/>
        <v>186.41135767120016</v>
      </c>
      <c r="J39" s="8">
        <f t="shared" si="5"/>
        <v>28.67867041095387</v>
      </c>
      <c r="K39" s="8">
        <f t="shared" si="6"/>
        <v>53.26038790605719</v>
      </c>
      <c r="L39" s="8">
        <f t="shared" si="7"/>
        <v>24.581717495103319</v>
      </c>
      <c r="M39" s="5"/>
      <c r="N39" s="5"/>
    </row>
    <row r="40" spans="1:14">
      <c r="A40" s="5"/>
      <c r="B40" s="7">
        <f t="shared" si="8"/>
        <v>32</v>
      </c>
      <c r="C40" s="7">
        <f t="shared" si="0"/>
        <v>112</v>
      </c>
      <c r="D40" s="7">
        <f t="shared" si="1"/>
        <v>208</v>
      </c>
      <c r="E40" s="7">
        <f t="shared" si="2"/>
        <v>69.593573530581395</v>
      </c>
      <c r="F40" s="7">
        <f t="shared" si="3"/>
        <v>129.24520798536545</v>
      </c>
      <c r="G40" s="5"/>
      <c r="H40" s="5">
        <f t="shared" si="9"/>
        <v>310</v>
      </c>
      <c r="I40" s="8">
        <f t="shared" si="4"/>
        <v>192.62506959357353</v>
      </c>
      <c r="J40" s="8">
        <f t="shared" si="5"/>
        <v>29.634626091319003</v>
      </c>
      <c r="K40" s="8">
        <f t="shared" si="6"/>
        <v>55.035734169592438</v>
      </c>
      <c r="L40" s="8">
        <f t="shared" si="7"/>
        <v>25.401108078273435</v>
      </c>
      <c r="M40" s="5"/>
      <c r="N40" s="5"/>
    </row>
    <row r="41" spans="1:14">
      <c r="A41" s="5"/>
      <c r="B41" s="7">
        <f t="shared" si="8"/>
        <v>33</v>
      </c>
      <c r="C41" s="7">
        <f t="shared" si="0"/>
        <v>115.5</v>
      </c>
      <c r="D41" s="7">
        <f t="shared" si="1"/>
        <v>214.5</v>
      </c>
      <c r="E41" s="7">
        <f t="shared" si="2"/>
        <v>71.768372703412069</v>
      </c>
      <c r="F41" s="7">
        <f t="shared" si="3"/>
        <v>133.28412073490813</v>
      </c>
      <c r="G41" s="5"/>
      <c r="H41" s="5">
        <f t="shared" si="9"/>
        <v>320</v>
      </c>
      <c r="I41" s="8">
        <f t="shared" si="4"/>
        <v>198.83878151594686</v>
      </c>
      <c r="J41" s="8">
        <f t="shared" si="5"/>
        <v>30.590581771684132</v>
      </c>
      <c r="K41" s="8">
        <f t="shared" si="6"/>
        <v>56.811080433127678</v>
      </c>
      <c r="L41" s="8">
        <f t="shared" si="7"/>
        <v>26.220498661443546</v>
      </c>
      <c r="M41" s="5"/>
      <c r="N41" s="5"/>
    </row>
    <row r="42" spans="1:14">
      <c r="A42" s="5"/>
      <c r="B42" s="7">
        <f t="shared" si="8"/>
        <v>34</v>
      </c>
      <c r="C42" s="7">
        <f t="shared" si="0"/>
        <v>119</v>
      </c>
      <c r="D42" s="7">
        <f t="shared" si="1"/>
        <v>221</v>
      </c>
      <c r="E42" s="7">
        <f t="shared" si="2"/>
        <v>73.943171876242744</v>
      </c>
      <c r="F42" s="7">
        <f t="shared" si="3"/>
        <v>137.3230334844508</v>
      </c>
      <c r="G42" s="5"/>
      <c r="H42" s="5">
        <f t="shared" si="9"/>
        <v>330</v>
      </c>
      <c r="I42" s="8">
        <f t="shared" si="4"/>
        <v>205.0524934383202</v>
      </c>
      <c r="J42" s="8">
        <f t="shared" si="5"/>
        <v>31.546537452049261</v>
      </c>
      <c r="K42" s="8">
        <f t="shared" si="6"/>
        <v>58.586426696662912</v>
      </c>
      <c r="L42" s="8">
        <f t="shared" si="7"/>
        <v>27.039889244613651</v>
      </c>
      <c r="M42" s="5"/>
      <c r="N42" s="5"/>
    </row>
    <row r="43" spans="1:14">
      <c r="A43" s="5"/>
      <c r="B43" s="7">
        <f t="shared" si="8"/>
        <v>35</v>
      </c>
      <c r="C43" s="7">
        <f t="shared" si="0"/>
        <v>122.5</v>
      </c>
      <c r="D43" s="7">
        <f t="shared" si="1"/>
        <v>227.5</v>
      </c>
      <c r="E43" s="7">
        <f t="shared" si="2"/>
        <v>76.117971049073404</v>
      </c>
      <c r="F43" s="7">
        <f t="shared" si="3"/>
        <v>141.36194623399348</v>
      </c>
      <c r="G43" s="5"/>
      <c r="H43" s="5">
        <f t="shared" si="9"/>
        <v>340</v>
      </c>
      <c r="I43" s="8">
        <f t="shared" si="4"/>
        <v>211.26620536069353</v>
      </c>
      <c r="J43" s="8">
        <f t="shared" si="5"/>
        <v>32.502493132414386</v>
      </c>
      <c r="K43" s="8">
        <f t="shared" si="6"/>
        <v>60.361772960198152</v>
      </c>
      <c r="L43" s="8">
        <f t="shared" si="7"/>
        <v>27.859279827783766</v>
      </c>
      <c r="M43" s="5"/>
      <c r="N43" s="5"/>
    </row>
    <row r="44" spans="1:14">
      <c r="A44" s="5"/>
      <c r="B44" s="7">
        <f t="shared" si="8"/>
        <v>36</v>
      </c>
      <c r="C44" s="7">
        <f t="shared" si="0"/>
        <v>126</v>
      </c>
      <c r="D44" s="7">
        <f t="shared" si="1"/>
        <v>234</v>
      </c>
      <c r="E44" s="7">
        <f t="shared" si="2"/>
        <v>78.292770221904078</v>
      </c>
      <c r="F44" s="7">
        <f t="shared" si="3"/>
        <v>145.40085898353615</v>
      </c>
      <c r="G44" s="5"/>
      <c r="H44" s="5">
        <f t="shared" si="9"/>
        <v>350</v>
      </c>
      <c r="I44" s="8">
        <f t="shared" si="4"/>
        <v>217.47991728306687</v>
      </c>
      <c r="J44" s="8">
        <f t="shared" si="5"/>
        <v>33.458448812779515</v>
      </c>
      <c r="K44" s="8">
        <f t="shared" si="6"/>
        <v>62.137119223733393</v>
      </c>
      <c r="L44" s="8">
        <f t="shared" si="7"/>
        <v>28.678670410953877</v>
      </c>
      <c r="M44" s="5"/>
      <c r="N44" s="5"/>
    </row>
    <row r="45" spans="1:14">
      <c r="A45" s="5"/>
      <c r="B45" s="7">
        <f t="shared" si="8"/>
        <v>37</v>
      </c>
      <c r="C45" s="7">
        <f t="shared" si="0"/>
        <v>129.5</v>
      </c>
      <c r="D45" s="7">
        <f t="shared" si="1"/>
        <v>240.5</v>
      </c>
      <c r="E45" s="7">
        <f t="shared" si="2"/>
        <v>80.467569394734738</v>
      </c>
      <c r="F45" s="7">
        <f t="shared" si="3"/>
        <v>149.4397717330788</v>
      </c>
      <c r="G45" s="5"/>
      <c r="H45" s="5">
        <f t="shared" si="9"/>
        <v>360</v>
      </c>
      <c r="I45" s="8">
        <f t="shared" si="4"/>
        <v>223.6936292054402</v>
      </c>
      <c r="J45" s="8">
        <f t="shared" si="5"/>
        <v>34.414404493144644</v>
      </c>
      <c r="K45" s="8">
        <f t="shared" si="6"/>
        <v>63.912465487268626</v>
      </c>
      <c r="L45" s="8">
        <f t="shared" si="7"/>
        <v>29.498060994123982</v>
      </c>
      <c r="M45" s="5"/>
      <c r="N45" s="5"/>
    </row>
    <row r="46" spans="1:14">
      <c r="A46" s="5"/>
      <c r="B46" s="7">
        <f t="shared" si="8"/>
        <v>38</v>
      </c>
      <c r="C46" s="7">
        <f t="shared" si="0"/>
        <v>133</v>
      </c>
      <c r="D46" s="7">
        <f t="shared" si="1"/>
        <v>247</v>
      </c>
      <c r="E46" s="7">
        <f t="shared" si="2"/>
        <v>82.642368567565413</v>
      </c>
      <c r="F46" s="7">
        <f t="shared" si="3"/>
        <v>153.47868448262147</v>
      </c>
      <c r="G46" s="5"/>
      <c r="H46" s="5">
        <f t="shared" si="9"/>
        <v>370</v>
      </c>
      <c r="I46" s="8">
        <f t="shared" si="4"/>
        <v>229.90734112781357</v>
      </c>
      <c r="J46" s="8">
        <f t="shared" si="5"/>
        <v>35.370360173509781</v>
      </c>
      <c r="K46" s="8">
        <f t="shared" si="6"/>
        <v>65.687811750803874</v>
      </c>
      <c r="L46" s="8">
        <f t="shared" si="7"/>
        <v>30.317451577294094</v>
      </c>
      <c r="M46" s="5"/>
      <c r="N46" s="5"/>
    </row>
    <row r="47" spans="1:14">
      <c r="A47" s="5"/>
      <c r="B47" s="7">
        <f t="shared" si="8"/>
        <v>39</v>
      </c>
      <c r="C47" s="7">
        <f t="shared" si="0"/>
        <v>136.5</v>
      </c>
      <c r="D47" s="7">
        <f t="shared" si="1"/>
        <v>253.5</v>
      </c>
      <c r="E47" s="7">
        <f t="shared" si="2"/>
        <v>84.817167740396087</v>
      </c>
      <c r="F47" s="7">
        <f t="shared" si="3"/>
        <v>157.51759723216415</v>
      </c>
      <c r="G47" s="5"/>
      <c r="H47" s="5">
        <f t="shared" si="9"/>
        <v>380</v>
      </c>
      <c r="I47" s="8">
        <f t="shared" si="4"/>
        <v>236.1210530501869</v>
      </c>
      <c r="J47" s="8">
        <f t="shared" si="5"/>
        <v>36.32631585387491</v>
      </c>
      <c r="K47" s="8">
        <f t="shared" si="6"/>
        <v>67.463158014339115</v>
      </c>
      <c r="L47" s="8">
        <f t="shared" si="7"/>
        <v>31.136842160464205</v>
      </c>
      <c r="M47" s="5"/>
      <c r="N47" s="5"/>
    </row>
    <row r="48" spans="1:14">
      <c r="A48" s="5"/>
      <c r="B48" s="7">
        <f t="shared" si="8"/>
        <v>40</v>
      </c>
      <c r="C48" s="7">
        <f t="shared" si="0"/>
        <v>140</v>
      </c>
      <c r="D48" s="7">
        <f t="shared" si="1"/>
        <v>260</v>
      </c>
      <c r="E48" s="7">
        <f t="shared" si="2"/>
        <v>86.991966913226747</v>
      </c>
      <c r="F48" s="7">
        <f t="shared" si="3"/>
        <v>161.55650998170682</v>
      </c>
      <c r="G48" s="5"/>
      <c r="H48" s="5">
        <f t="shared" si="9"/>
        <v>390</v>
      </c>
      <c r="I48" s="8">
        <f t="shared" si="4"/>
        <v>242.33476497256024</v>
      </c>
      <c r="J48" s="8">
        <f t="shared" si="5"/>
        <v>37.282271534240039</v>
      </c>
      <c r="K48" s="8">
        <f t="shared" si="6"/>
        <v>69.238504277874355</v>
      </c>
      <c r="L48" s="8">
        <f t="shared" si="7"/>
        <v>31.956232743634317</v>
      </c>
      <c r="M48" s="5"/>
      <c r="N48" s="5"/>
    </row>
    <row r="49" spans="1:14">
      <c r="A49" s="5"/>
      <c r="B49" s="7">
        <f t="shared" si="8"/>
        <v>41</v>
      </c>
      <c r="C49" s="7">
        <f t="shared" si="0"/>
        <v>143.5</v>
      </c>
      <c r="D49" s="7">
        <f t="shared" si="1"/>
        <v>266.5</v>
      </c>
      <c r="E49" s="7">
        <f t="shared" si="2"/>
        <v>89.166766086057422</v>
      </c>
      <c r="F49" s="7">
        <f t="shared" si="3"/>
        <v>165.5954227312495</v>
      </c>
      <c r="G49" s="5"/>
      <c r="H49" s="5">
        <f t="shared" si="9"/>
        <v>400</v>
      </c>
      <c r="I49" s="8">
        <f t="shared" si="4"/>
        <v>248.54847689493357</v>
      </c>
      <c r="J49" s="8">
        <f t="shared" si="5"/>
        <v>38.238227214605168</v>
      </c>
      <c r="K49" s="8">
        <f t="shared" si="6"/>
        <v>71.013850541409596</v>
      </c>
      <c r="L49" s="8">
        <f t="shared" si="7"/>
        <v>32.775623326804428</v>
      </c>
      <c r="M49" s="5"/>
      <c r="N49" s="5"/>
    </row>
    <row r="50" spans="1:14">
      <c r="A50" s="5"/>
      <c r="B50" s="7">
        <f t="shared" si="8"/>
        <v>42</v>
      </c>
      <c r="C50" s="7">
        <f t="shared" si="0"/>
        <v>147</v>
      </c>
      <c r="D50" s="7">
        <f t="shared" si="1"/>
        <v>273</v>
      </c>
      <c r="E50" s="7">
        <f t="shared" si="2"/>
        <v>91.341565258888082</v>
      </c>
      <c r="F50" s="7">
        <f t="shared" si="3"/>
        <v>169.63433548079217</v>
      </c>
      <c r="G50" s="5"/>
      <c r="H50" s="5">
        <f t="shared" si="9"/>
        <v>410</v>
      </c>
      <c r="I50" s="8">
        <f t="shared" si="4"/>
        <v>254.76218881730691</v>
      </c>
      <c r="J50" s="8">
        <f t="shared" si="5"/>
        <v>39.194182894970297</v>
      </c>
      <c r="K50" s="8">
        <f t="shared" si="6"/>
        <v>72.789196804944837</v>
      </c>
      <c r="L50" s="8">
        <f t="shared" si="7"/>
        <v>33.59501390997454</v>
      </c>
      <c r="M50" s="5"/>
      <c r="N50" s="5"/>
    </row>
    <row r="51" spans="1:14">
      <c r="A51" s="5"/>
      <c r="B51" s="7">
        <f t="shared" si="8"/>
        <v>43</v>
      </c>
      <c r="C51" s="7">
        <f t="shared" si="0"/>
        <v>150.5</v>
      </c>
      <c r="D51" s="7">
        <f t="shared" si="1"/>
        <v>279.5</v>
      </c>
      <c r="E51" s="7">
        <f t="shared" si="2"/>
        <v>93.516364431718756</v>
      </c>
      <c r="F51" s="7">
        <f t="shared" si="3"/>
        <v>173.67324823033482</v>
      </c>
      <c r="G51" s="5"/>
      <c r="H51" s="5">
        <f t="shared" si="9"/>
        <v>420</v>
      </c>
      <c r="I51" s="8">
        <f t="shared" si="4"/>
        <v>260.97590073968024</v>
      </c>
      <c r="J51" s="8">
        <f t="shared" si="5"/>
        <v>40.150138575335419</v>
      </c>
      <c r="K51" s="8">
        <f t="shared" si="6"/>
        <v>74.564543068480063</v>
      </c>
      <c r="L51" s="8">
        <f t="shared" si="7"/>
        <v>34.414404493144644</v>
      </c>
      <c r="M51" s="5"/>
      <c r="N51" s="5"/>
    </row>
    <row r="52" spans="1:14">
      <c r="A52" s="5"/>
      <c r="B52" s="7">
        <f t="shared" si="8"/>
        <v>44</v>
      </c>
      <c r="C52" s="7">
        <f t="shared" si="0"/>
        <v>154</v>
      </c>
      <c r="D52" s="7">
        <f t="shared" si="1"/>
        <v>286</v>
      </c>
      <c r="E52" s="7">
        <f t="shared" si="2"/>
        <v>95.69116360454943</v>
      </c>
      <c r="F52" s="7">
        <f t="shared" si="3"/>
        <v>177.7121609798775</v>
      </c>
      <c r="G52" s="5"/>
      <c r="H52" s="5">
        <f t="shared" si="9"/>
        <v>430</v>
      </c>
      <c r="I52" s="8">
        <f t="shared" si="4"/>
        <v>267.18961266205361</v>
      </c>
      <c r="J52" s="8">
        <f t="shared" si="5"/>
        <v>41.106094255700555</v>
      </c>
      <c r="K52" s="8">
        <f t="shared" si="6"/>
        <v>76.339889332015318</v>
      </c>
      <c r="L52" s="8">
        <f t="shared" si="7"/>
        <v>35.233795076314763</v>
      </c>
      <c r="M52" s="5"/>
      <c r="N52" s="5"/>
    </row>
    <row r="53" spans="1:14">
      <c r="A53" s="5"/>
      <c r="B53" s="7">
        <f t="shared" si="8"/>
        <v>45</v>
      </c>
      <c r="C53" s="7">
        <f t="shared" si="0"/>
        <v>157.5</v>
      </c>
      <c r="D53" s="7">
        <f t="shared" si="1"/>
        <v>292.5</v>
      </c>
      <c r="E53" s="7">
        <f t="shared" si="2"/>
        <v>97.865962777380091</v>
      </c>
      <c r="F53" s="7">
        <f t="shared" si="3"/>
        <v>181.75107372942017</v>
      </c>
      <c r="G53" s="5"/>
      <c r="H53" s="5">
        <f t="shared" si="9"/>
        <v>440</v>
      </c>
      <c r="I53" s="8">
        <f t="shared" si="4"/>
        <v>273.40332458442691</v>
      </c>
      <c r="J53" s="8">
        <f t="shared" si="5"/>
        <v>42.062049936065677</v>
      </c>
      <c r="K53" s="8">
        <f t="shared" si="6"/>
        <v>78.115235595550544</v>
      </c>
      <c r="L53" s="8">
        <f t="shared" si="7"/>
        <v>36.053185659484868</v>
      </c>
      <c r="M53" s="5"/>
      <c r="N53" s="5"/>
    </row>
    <row r="54" spans="1:14">
      <c r="A54" s="5"/>
      <c r="B54" s="7">
        <f t="shared" si="8"/>
        <v>46</v>
      </c>
      <c r="C54" s="7">
        <f t="shared" si="0"/>
        <v>161</v>
      </c>
      <c r="D54" s="7">
        <f t="shared" si="1"/>
        <v>299</v>
      </c>
      <c r="E54" s="7">
        <f t="shared" si="2"/>
        <v>100.04076195021077</v>
      </c>
      <c r="F54" s="7">
        <f t="shared" si="3"/>
        <v>185.78998647896285</v>
      </c>
      <c r="G54" s="5"/>
      <c r="H54" s="5">
        <f t="shared" si="9"/>
        <v>450</v>
      </c>
      <c r="I54" s="8">
        <f t="shared" si="4"/>
        <v>279.61703650680028</v>
      </c>
      <c r="J54" s="8">
        <f t="shared" si="5"/>
        <v>43.018005616430813</v>
      </c>
      <c r="K54" s="8">
        <f t="shared" si="6"/>
        <v>79.890581859085799</v>
      </c>
      <c r="L54" s="8">
        <f t="shared" si="7"/>
        <v>36.872576242654986</v>
      </c>
      <c r="M54" s="5"/>
      <c r="N54" s="5"/>
    </row>
    <row r="55" spans="1:14">
      <c r="A55" s="5"/>
      <c r="B55" s="7">
        <f t="shared" si="8"/>
        <v>47</v>
      </c>
      <c r="C55" s="7">
        <f t="shared" si="0"/>
        <v>164.5</v>
      </c>
      <c r="D55" s="7">
        <f t="shared" si="1"/>
        <v>305.5</v>
      </c>
      <c r="E55" s="7">
        <f t="shared" si="2"/>
        <v>102.21556112304143</v>
      </c>
      <c r="F55" s="7">
        <f t="shared" si="3"/>
        <v>189.82889922850552</v>
      </c>
      <c r="G55" s="5"/>
      <c r="H55" s="5">
        <f t="shared" si="9"/>
        <v>460</v>
      </c>
      <c r="I55" s="8">
        <f t="shared" si="4"/>
        <v>285.83074842917358</v>
      </c>
      <c r="J55" s="8">
        <f t="shared" si="5"/>
        <v>43.973961296795935</v>
      </c>
      <c r="K55" s="8">
        <f t="shared" si="6"/>
        <v>81.665928122621025</v>
      </c>
      <c r="L55" s="8">
        <f t="shared" si="7"/>
        <v>37.691966825825091</v>
      </c>
      <c r="M55" s="5"/>
      <c r="N55" s="5"/>
    </row>
    <row r="56" spans="1:14">
      <c r="A56" s="5"/>
      <c r="B56" s="7">
        <f t="shared" si="8"/>
        <v>48</v>
      </c>
      <c r="C56" s="7">
        <f t="shared" si="0"/>
        <v>168</v>
      </c>
      <c r="D56" s="7">
        <f t="shared" si="1"/>
        <v>312</v>
      </c>
      <c r="E56" s="7">
        <f t="shared" si="2"/>
        <v>104.3903602958721</v>
      </c>
      <c r="F56" s="7">
        <f t="shared" si="3"/>
        <v>193.86781197804819</v>
      </c>
      <c r="G56" s="5"/>
      <c r="H56" s="5">
        <f t="shared" si="9"/>
        <v>470</v>
      </c>
      <c r="I56" s="8">
        <f t="shared" si="4"/>
        <v>292.04446035154695</v>
      </c>
      <c r="J56" s="8">
        <f t="shared" si="5"/>
        <v>44.929916977161071</v>
      </c>
      <c r="K56" s="8">
        <f t="shared" si="6"/>
        <v>83.441274386156266</v>
      </c>
      <c r="L56" s="8">
        <f t="shared" si="7"/>
        <v>38.511357408995195</v>
      </c>
      <c r="M56" s="5"/>
      <c r="N56" s="5"/>
    </row>
    <row r="57" spans="1:14">
      <c r="A57" s="5"/>
      <c r="B57" s="7">
        <f t="shared" si="8"/>
        <v>49</v>
      </c>
      <c r="C57" s="7">
        <f t="shared" si="0"/>
        <v>171.5</v>
      </c>
      <c r="D57" s="7">
        <f t="shared" si="1"/>
        <v>318.5</v>
      </c>
      <c r="E57" s="7">
        <f t="shared" si="2"/>
        <v>106.56515946870277</v>
      </c>
      <c r="F57" s="7">
        <f t="shared" si="3"/>
        <v>197.90672472759087</v>
      </c>
      <c r="G57" s="5"/>
      <c r="H57" s="5">
        <f t="shared" si="9"/>
        <v>480</v>
      </c>
      <c r="I57" s="8">
        <f t="shared" si="4"/>
        <v>298.25817227392031</v>
      </c>
      <c r="J57" s="8">
        <f t="shared" si="5"/>
        <v>45.8858726575262</v>
      </c>
      <c r="K57" s="8">
        <f t="shared" si="6"/>
        <v>85.216620649691521</v>
      </c>
      <c r="L57" s="8">
        <f t="shared" si="7"/>
        <v>39.330747992165321</v>
      </c>
      <c r="M57" s="5"/>
      <c r="N57" s="5"/>
    </row>
    <row r="58" spans="1:14">
      <c r="A58" s="5"/>
      <c r="B58" s="7">
        <f t="shared" si="8"/>
        <v>50</v>
      </c>
      <c r="C58" s="7">
        <f t="shared" si="0"/>
        <v>175</v>
      </c>
      <c r="D58" s="7">
        <f t="shared" si="1"/>
        <v>325</v>
      </c>
      <c r="E58" s="7">
        <f t="shared" si="2"/>
        <v>108.73995864153343</v>
      </c>
      <c r="F58" s="7">
        <f t="shared" si="3"/>
        <v>201.94563747713352</v>
      </c>
      <c r="G58" s="5"/>
      <c r="H58" s="5">
        <f t="shared" si="9"/>
        <v>490</v>
      </c>
      <c r="I58" s="8">
        <f t="shared" si="4"/>
        <v>304.47188419629362</v>
      </c>
      <c r="J58" s="8">
        <f t="shared" si="5"/>
        <v>46.841828337891329</v>
      </c>
      <c r="K58" s="8">
        <f t="shared" si="6"/>
        <v>86.991966913226747</v>
      </c>
      <c r="L58" s="8">
        <f t="shared" si="7"/>
        <v>40.150138575335419</v>
      </c>
      <c r="M58" s="5"/>
      <c r="N58" s="5"/>
    </row>
    <row r="59" spans="1:14">
      <c r="A59" s="5"/>
      <c r="B59" s="7">
        <f t="shared" si="8"/>
        <v>51</v>
      </c>
      <c r="C59" s="7">
        <f t="shared" si="0"/>
        <v>178.5</v>
      </c>
      <c r="D59" s="7">
        <f t="shared" si="1"/>
        <v>331.5</v>
      </c>
      <c r="E59" s="7">
        <f t="shared" si="2"/>
        <v>110.91475781436411</v>
      </c>
      <c r="F59" s="7">
        <f t="shared" si="3"/>
        <v>205.98455022667619</v>
      </c>
      <c r="G59" s="5"/>
      <c r="H59" s="5">
        <f t="shared" si="9"/>
        <v>500</v>
      </c>
      <c r="I59" s="8">
        <f t="shared" si="4"/>
        <v>310.68559611866698</v>
      </c>
      <c r="J59" s="8">
        <f t="shared" si="5"/>
        <v>47.797784018256458</v>
      </c>
      <c r="K59" s="8">
        <f t="shared" si="6"/>
        <v>88.767313176761988</v>
      </c>
      <c r="L59" s="8">
        <f t="shared" si="7"/>
        <v>40.96952915850553</v>
      </c>
      <c r="M59" s="5"/>
      <c r="N59" s="5"/>
    </row>
    <row r="60" spans="1:14">
      <c r="A60" s="5"/>
      <c r="B60" s="7">
        <f t="shared" si="8"/>
        <v>52</v>
      </c>
      <c r="C60" s="7">
        <f t="shared" si="0"/>
        <v>182</v>
      </c>
      <c r="D60" s="7">
        <f t="shared" si="1"/>
        <v>338</v>
      </c>
      <c r="E60" s="7">
        <f t="shared" si="2"/>
        <v>113.08955698719477</v>
      </c>
      <c r="F60" s="7">
        <f t="shared" si="3"/>
        <v>210.02346297621887</v>
      </c>
      <c r="G60" s="5"/>
      <c r="H60" s="5">
        <f t="shared" si="9"/>
        <v>510</v>
      </c>
      <c r="I60" s="8">
        <f t="shared" si="4"/>
        <v>316.89930804104029</v>
      </c>
      <c r="J60" s="8">
        <f t="shared" si="5"/>
        <v>48.75373969862158</v>
      </c>
      <c r="K60" s="8">
        <f t="shared" si="6"/>
        <v>90.542659440297228</v>
      </c>
      <c r="L60" s="8">
        <f t="shared" si="7"/>
        <v>41.788919741675649</v>
      </c>
      <c r="M60" s="5"/>
      <c r="N60" s="5"/>
    </row>
    <row r="61" spans="1:14">
      <c r="A61" s="5"/>
      <c r="B61" s="7">
        <f t="shared" si="8"/>
        <v>53</v>
      </c>
      <c r="C61" s="7">
        <f t="shared" si="0"/>
        <v>185.5</v>
      </c>
      <c r="D61" s="7">
        <f t="shared" si="1"/>
        <v>344.5</v>
      </c>
      <c r="E61" s="7">
        <f t="shared" si="2"/>
        <v>115.26435616002544</v>
      </c>
      <c r="F61" s="7">
        <f t="shared" si="3"/>
        <v>214.06237572576154</v>
      </c>
      <c r="G61" s="5"/>
      <c r="H61" s="5">
        <f t="shared" si="9"/>
        <v>520</v>
      </c>
      <c r="I61" s="8">
        <f t="shared" si="4"/>
        <v>323.11301996341365</v>
      </c>
      <c r="J61" s="8">
        <f t="shared" si="5"/>
        <v>49.709695378986716</v>
      </c>
      <c r="K61" s="8">
        <f t="shared" si="6"/>
        <v>92.318005703832469</v>
      </c>
      <c r="L61" s="8">
        <f t="shared" si="7"/>
        <v>42.608310324845753</v>
      </c>
      <c r="M61" s="5"/>
      <c r="N61" s="5"/>
    </row>
    <row r="62" spans="1:14">
      <c r="A62" s="5"/>
      <c r="B62" s="7">
        <f t="shared" si="8"/>
        <v>54</v>
      </c>
      <c r="C62" s="7">
        <f t="shared" si="0"/>
        <v>189</v>
      </c>
      <c r="D62" s="7">
        <f t="shared" si="1"/>
        <v>351</v>
      </c>
      <c r="E62" s="7">
        <f t="shared" si="2"/>
        <v>117.43915533285612</v>
      </c>
      <c r="F62" s="7">
        <f t="shared" si="3"/>
        <v>218.10128847530422</v>
      </c>
      <c r="G62" s="5"/>
      <c r="H62" s="5">
        <f t="shared" si="9"/>
        <v>530</v>
      </c>
      <c r="I62" s="8">
        <f t="shared" si="4"/>
        <v>329.32673188578696</v>
      </c>
      <c r="J62" s="8">
        <f t="shared" si="5"/>
        <v>50.665651059351838</v>
      </c>
      <c r="K62" s="8">
        <f t="shared" si="6"/>
        <v>94.093351967367695</v>
      </c>
      <c r="L62" s="8">
        <f t="shared" si="7"/>
        <v>43.427700908015858</v>
      </c>
      <c r="M62" s="5"/>
      <c r="N62" s="5"/>
    </row>
    <row r="63" spans="1:14">
      <c r="A63" s="5"/>
      <c r="B63" s="7">
        <f t="shared" si="8"/>
        <v>55</v>
      </c>
      <c r="C63" s="7">
        <f t="shared" si="0"/>
        <v>192.5</v>
      </c>
      <c r="D63" s="7">
        <f t="shared" si="1"/>
        <v>357.5</v>
      </c>
      <c r="E63" s="7">
        <f t="shared" si="2"/>
        <v>119.61395450568678</v>
      </c>
      <c r="F63" s="7">
        <f t="shared" si="3"/>
        <v>222.14020122484689</v>
      </c>
      <c r="G63" s="5"/>
      <c r="H63" s="5">
        <f t="shared" si="9"/>
        <v>540</v>
      </c>
      <c r="I63" s="8">
        <f t="shared" si="4"/>
        <v>335.54044380816032</v>
      </c>
      <c r="J63" s="8">
        <f t="shared" si="5"/>
        <v>51.621606739716974</v>
      </c>
      <c r="K63" s="8">
        <f t="shared" si="6"/>
        <v>95.86869823090295</v>
      </c>
      <c r="L63" s="8">
        <f t="shared" si="7"/>
        <v>44.247091491185977</v>
      </c>
      <c r="M63" s="5"/>
      <c r="N63" s="5"/>
    </row>
    <row r="64" spans="1:14">
      <c r="A64" s="5"/>
      <c r="B64" s="7">
        <f t="shared" si="8"/>
        <v>56</v>
      </c>
      <c r="C64" s="7">
        <f t="shared" si="0"/>
        <v>196</v>
      </c>
      <c r="D64" s="7">
        <f t="shared" si="1"/>
        <v>364</v>
      </c>
      <c r="E64" s="7">
        <f t="shared" si="2"/>
        <v>121.78875367851745</v>
      </c>
      <c r="F64" s="7">
        <f t="shared" si="3"/>
        <v>226.17911397438954</v>
      </c>
      <c r="G64" s="5"/>
      <c r="H64" s="5">
        <f t="shared" si="9"/>
        <v>550</v>
      </c>
      <c r="I64" s="8">
        <f t="shared" si="4"/>
        <v>341.75415573053368</v>
      </c>
      <c r="J64" s="8">
        <f t="shared" si="5"/>
        <v>52.577562420082103</v>
      </c>
      <c r="K64" s="8">
        <f t="shared" si="6"/>
        <v>97.644044494438191</v>
      </c>
      <c r="L64" s="8">
        <f t="shared" si="7"/>
        <v>45.066482074356088</v>
      </c>
      <c r="M64" s="5"/>
      <c r="N64" s="5"/>
    </row>
    <row r="65" spans="1:14">
      <c r="A65" s="5"/>
      <c r="B65" s="7">
        <f t="shared" si="8"/>
        <v>57</v>
      </c>
      <c r="C65" s="7">
        <f t="shared" si="0"/>
        <v>199.5</v>
      </c>
      <c r="D65" s="7">
        <f t="shared" si="1"/>
        <v>370.5</v>
      </c>
      <c r="E65" s="7">
        <f t="shared" si="2"/>
        <v>123.96355285134811</v>
      </c>
      <c r="F65" s="7">
        <f t="shared" si="3"/>
        <v>230.21802672393221</v>
      </c>
      <c r="G65" s="5"/>
      <c r="H65" s="5">
        <f t="shared" si="9"/>
        <v>560</v>
      </c>
      <c r="I65" s="8">
        <f t="shared" si="4"/>
        <v>347.96786765290699</v>
      </c>
      <c r="J65" s="8">
        <f t="shared" si="5"/>
        <v>53.533518100447232</v>
      </c>
      <c r="K65" s="8">
        <f t="shared" si="6"/>
        <v>99.419390757973432</v>
      </c>
      <c r="L65" s="8">
        <f t="shared" si="7"/>
        <v>45.8858726575262</v>
      </c>
      <c r="M65" s="5"/>
      <c r="N65" s="5"/>
    </row>
    <row r="66" spans="1:14">
      <c r="A66" s="5"/>
      <c r="B66" s="7">
        <f t="shared" si="8"/>
        <v>58</v>
      </c>
      <c r="C66" s="7">
        <f t="shared" si="0"/>
        <v>203</v>
      </c>
      <c r="D66" s="7">
        <f t="shared" si="1"/>
        <v>377</v>
      </c>
      <c r="E66" s="7">
        <f t="shared" si="2"/>
        <v>126.13835202417879</v>
      </c>
      <c r="F66" s="7">
        <f t="shared" si="3"/>
        <v>234.25693947347489</v>
      </c>
      <c r="G66" s="5"/>
      <c r="H66" s="5">
        <f t="shared" si="9"/>
        <v>570</v>
      </c>
      <c r="I66" s="8">
        <f t="shared" si="4"/>
        <v>354.18157957528035</v>
      </c>
      <c r="J66" s="8">
        <f t="shared" si="5"/>
        <v>54.489473780812361</v>
      </c>
      <c r="K66" s="8">
        <f t="shared" si="6"/>
        <v>101.19473702150867</v>
      </c>
      <c r="L66" s="8">
        <f t="shared" si="7"/>
        <v>46.705263240696311</v>
      </c>
      <c r="M66" s="5"/>
      <c r="N66" s="5"/>
    </row>
    <row r="67" spans="1:14">
      <c r="A67" s="5"/>
      <c r="B67" s="7">
        <f t="shared" si="8"/>
        <v>59</v>
      </c>
      <c r="C67" s="7">
        <f t="shared" si="0"/>
        <v>206.5</v>
      </c>
      <c r="D67" s="7">
        <f t="shared" si="1"/>
        <v>383.5</v>
      </c>
      <c r="E67" s="7">
        <f t="shared" si="2"/>
        <v>128.31315119700946</v>
      </c>
      <c r="F67" s="7">
        <f t="shared" si="3"/>
        <v>238.29585222301756</v>
      </c>
      <c r="G67" s="5"/>
      <c r="H67" s="5">
        <f t="shared" si="9"/>
        <v>580</v>
      </c>
      <c r="I67" s="8">
        <f t="shared" si="4"/>
        <v>360.39529149765366</v>
      </c>
      <c r="J67" s="8">
        <f t="shared" si="5"/>
        <v>55.445429461177483</v>
      </c>
      <c r="K67" s="8">
        <f t="shared" si="6"/>
        <v>102.9700832850439</v>
      </c>
      <c r="L67" s="8">
        <f t="shared" si="7"/>
        <v>47.524653823866416</v>
      </c>
      <c r="M67" s="5"/>
      <c r="N67" s="5"/>
    </row>
    <row r="68" spans="1:14">
      <c r="A68" s="5"/>
      <c r="B68" s="7">
        <f t="shared" si="8"/>
        <v>60</v>
      </c>
      <c r="C68" s="7">
        <f t="shared" si="0"/>
        <v>210</v>
      </c>
      <c r="D68" s="7">
        <f t="shared" si="1"/>
        <v>390</v>
      </c>
      <c r="E68" s="7">
        <f t="shared" si="2"/>
        <v>130.48795036984012</v>
      </c>
      <c r="F68" s="7">
        <f t="shared" si="3"/>
        <v>242.33476497256024</v>
      </c>
      <c r="G68" s="5"/>
      <c r="H68" s="5">
        <f t="shared" si="9"/>
        <v>590</v>
      </c>
      <c r="I68" s="8">
        <f t="shared" si="4"/>
        <v>366.60900342002702</v>
      </c>
      <c r="J68" s="8">
        <f t="shared" si="5"/>
        <v>56.401385141542619</v>
      </c>
      <c r="K68" s="8">
        <f t="shared" si="6"/>
        <v>104.74542954857915</v>
      </c>
      <c r="L68" s="8">
        <f t="shared" si="7"/>
        <v>48.344044407036534</v>
      </c>
      <c r="M68" s="5"/>
      <c r="N68" s="5"/>
    </row>
    <row r="69" spans="1:14">
      <c r="A69" s="5"/>
      <c r="B69" s="7">
        <f t="shared" si="8"/>
        <v>61</v>
      </c>
      <c r="C69" s="7">
        <f t="shared" si="0"/>
        <v>213.5</v>
      </c>
      <c r="D69" s="7">
        <f t="shared" si="1"/>
        <v>396.5</v>
      </c>
      <c r="E69" s="7">
        <f t="shared" si="2"/>
        <v>132.66274954267078</v>
      </c>
      <c r="F69" s="7">
        <f t="shared" si="3"/>
        <v>246.37367772210291</v>
      </c>
      <c r="G69" s="5"/>
      <c r="H69" s="5">
        <f t="shared" si="9"/>
        <v>600</v>
      </c>
      <c r="I69" s="8">
        <f t="shared" si="4"/>
        <v>372.82271534240033</v>
      </c>
      <c r="J69" s="8">
        <f t="shared" si="5"/>
        <v>57.357340821907741</v>
      </c>
      <c r="K69" s="8">
        <f t="shared" si="6"/>
        <v>106.52077581211438</v>
      </c>
      <c r="L69" s="8">
        <f t="shared" si="7"/>
        <v>49.163434990206639</v>
      </c>
      <c r="M69" s="5"/>
      <c r="N69" s="5"/>
    </row>
    <row r="70" spans="1:14">
      <c r="A70" s="5"/>
      <c r="B70" s="7">
        <f t="shared" si="8"/>
        <v>62</v>
      </c>
      <c r="C70" s="7">
        <f t="shared" si="0"/>
        <v>217</v>
      </c>
      <c r="D70" s="7">
        <f t="shared" si="1"/>
        <v>403</v>
      </c>
      <c r="E70" s="7">
        <f t="shared" si="2"/>
        <v>134.83754871550147</v>
      </c>
      <c r="F70" s="7">
        <f t="shared" si="3"/>
        <v>250.41259047164559</v>
      </c>
      <c r="G70" s="5"/>
      <c r="H70" s="5">
        <f t="shared" si="9"/>
        <v>610</v>
      </c>
      <c r="I70" s="8">
        <f t="shared" si="4"/>
        <v>379.03642726477369</v>
      </c>
      <c r="J70" s="8">
        <f t="shared" si="5"/>
        <v>58.313296502272877</v>
      </c>
      <c r="K70" s="8">
        <f t="shared" si="6"/>
        <v>108.29612207564962</v>
      </c>
      <c r="L70" s="8">
        <f t="shared" si="7"/>
        <v>49.982825573376743</v>
      </c>
      <c r="M70" s="5"/>
      <c r="N70" s="5"/>
    </row>
    <row r="71" spans="1:14">
      <c r="A71" s="5"/>
      <c r="B71" s="7">
        <f t="shared" si="8"/>
        <v>63</v>
      </c>
      <c r="C71" s="7">
        <f t="shared" si="0"/>
        <v>220.5</v>
      </c>
      <c r="D71" s="7">
        <f t="shared" si="1"/>
        <v>409.5</v>
      </c>
      <c r="E71" s="7">
        <f t="shared" si="2"/>
        <v>137.01234788833213</v>
      </c>
      <c r="F71" s="7">
        <f t="shared" si="3"/>
        <v>254.45150322118823</v>
      </c>
      <c r="G71" s="5"/>
      <c r="H71" s="5">
        <f t="shared" si="9"/>
        <v>620</v>
      </c>
      <c r="I71" s="8">
        <f t="shared" si="4"/>
        <v>385.25013918714706</v>
      </c>
      <c r="J71" s="8">
        <f t="shared" si="5"/>
        <v>59.269252182638006</v>
      </c>
      <c r="K71" s="8">
        <f t="shared" si="6"/>
        <v>110.07146833918488</v>
      </c>
      <c r="L71" s="8">
        <f t="shared" si="7"/>
        <v>50.802216156546869</v>
      </c>
      <c r="M71" s="5"/>
      <c r="N71" s="5"/>
    </row>
    <row r="72" spans="1:14">
      <c r="A72" s="5"/>
      <c r="B72" s="7">
        <f t="shared" si="8"/>
        <v>64</v>
      </c>
      <c r="C72" s="7">
        <f t="shared" si="0"/>
        <v>224</v>
      </c>
      <c r="D72" s="7">
        <f t="shared" si="1"/>
        <v>416</v>
      </c>
      <c r="E72" s="7">
        <f t="shared" si="2"/>
        <v>139.18714706116279</v>
      </c>
      <c r="F72" s="7">
        <f t="shared" si="3"/>
        <v>258.49041597073091</v>
      </c>
      <c r="G72" s="5"/>
      <c r="H72" s="5">
        <f t="shared" si="9"/>
        <v>630</v>
      </c>
      <c r="I72" s="8">
        <f t="shared" si="4"/>
        <v>391.46385110952036</v>
      </c>
      <c r="J72" s="8">
        <f t="shared" si="5"/>
        <v>60.225207863003135</v>
      </c>
      <c r="K72" s="8">
        <f t="shared" si="6"/>
        <v>111.8468146027201</v>
      </c>
      <c r="L72" s="8">
        <f t="shared" si="7"/>
        <v>51.621606739716967</v>
      </c>
      <c r="M72" s="5"/>
      <c r="N72" s="5"/>
    </row>
    <row r="73" spans="1:14">
      <c r="A73" s="5"/>
      <c r="B73" s="7">
        <f t="shared" si="8"/>
        <v>65</v>
      </c>
      <c r="C73" s="7">
        <f t="shared" si="0"/>
        <v>227.5</v>
      </c>
      <c r="D73" s="7">
        <f t="shared" si="1"/>
        <v>422.5</v>
      </c>
      <c r="E73" s="7">
        <f t="shared" si="2"/>
        <v>141.36194623399348</v>
      </c>
      <c r="F73" s="7">
        <f t="shared" si="3"/>
        <v>262.52932872027361</v>
      </c>
      <c r="G73" s="5"/>
      <c r="H73" s="5">
        <f t="shared" si="9"/>
        <v>640</v>
      </c>
      <c r="I73" s="8">
        <f t="shared" si="4"/>
        <v>397.67756303189373</v>
      </c>
      <c r="J73" s="8">
        <f t="shared" si="5"/>
        <v>61.181163543368264</v>
      </c>
      <c r="K73" s="8">
        <f t="shared" si="6"/>
        <v>113.62216086625536</v>
      </c>
      <c r="L73" s="8">
        <f t="shared" si="7"/>
        <v>52.440997322887092</v>
      </c>
      <c r="M73" s="5"/>
      <c r="N73" s="5"/>
    </row>
    <row r="74" spans="1:14">
      <c r="A74" s="5"/>
      <c r="B74" s="7">
        <f t="shared" si="8"/>
        <v>66</v>
      </c>
      <c r="C74" s="7">
        <f t="shared" ref="C74:C137" si="10">+B74*$D$3</f>
        <v>231</v>
      </c>
      <c r="D74" s="7">
        <f t="shared" ref="D74:D137" si="11">+B74*$D$2</f>
        <v>429</v>
      </c>
      <c r="E74" s="7">
        <f t="shared" ref="E74:E137" si="12">+C74/$I$3</f>
        <v>143.53674540682414</v>
      </c>
      <c r="F74" s="7">
        <f t="shared" ref="F74:F137" si="13">+D74/$I$3</f>
        <v>266.56824146981626</v>
      </c>
      <c r="G74" s="5"/>
      <c r="H74" s="5">
        <f t="shared" si="9"/>
        <v>650</v>
      </c>
      <c r="I74" s="8">
        <f t="shared" ref="I74:I89" si="14">+H74/$I$3</f>
        <v>403.89127495426703</v>
      </c>
      <c r="J74" s="8">
        <f t="shared" ref="J74:J89" si="15">+I74/$D$2</f>
        <v>62.137119223733393</v>
      </c>
      <c r="K74" s="8">
        <f t="shared" ref="K74:K89" si="16">+I74/$D$3</f>
        <v>115.39750712979058</v>
      </c>
      <c r="L74" s="8">
        <f t="shared" ref="L74:L89" si="17">+K74-J74</f>
        <v>53.26038790605719</v>
      </c>
      <c r="M74" s="5"/>
      <c r="N74" s="5"/>
    </row>
    <row r="75" spans="1:14">
      <c r="A75" s="5"/>
      <c r="B75" s="7">
        <f t="shared" ref="B75:B138" si="18">+B74+1</f>
        <v>67</v>
      </c>
      <c r="C75" s="7">
        <f t="shared" si="10"/>
        <v>234.5</v>
      </c>
      <c r="D75" s="7">
        <f t="shared" si="11"/>
        <v>435.5</v>
      </c>
      <c r="E75" s="7">
        <f t="shared" si="12"/>
        <v>145.7115445796548</v>
      </c>
      <c r="F75" s="7">
        <f t="shared" si="13"/>
        <v>270.6071542193589</v>
      </c>
      <c r="G75" s="5"/>
      <c r="H75" s="5">
        <f t="shared" ref="H75:H89" si="19">+H74+10</f>
        <v>660</v>
      </c>
      <c r="I75" s="8">
        <f t="shared" si="14"/>
        <v>410.1049868766404</v>
      </c>
      <c r="J75" s="8">
        <f t="shared" si="15"/>
        <v>63.093074904098522</v>
      </c>
      <c r="K75" s="8">
        <f t="shared" si="16"/>
        <v>117.17285339332582</v>
      </c>
      <c r="L75" s="8">
        <f t="shared" si="17"/>
        <v>54.079778489227301</v>
      </c>
      <c r="M75" s="5"/>
      <c r="N75" s="5"/>
    </row>
    <row r="76" spans="1:14">
      <c r="A76" s="5"/>
      <c r="B76" s="7">
        <f t="shared" si="18"/>
        <v>68</v>
      </c>
      <c r="C76" s="7">
        <f t="shared" si="10"/>
        <v>238</v>
      </c>
      <c r="D76" s="7">
        <f t="shared" si="11"/>
        <v>442</v>
      </c>
      <c r="E76" s="7">
        <f t="shared" si="12"/>
        <v>147.88634375248549</v>
      </c>
      <c r="F76" s="7">
        <f t="shared" si="13"/>
        <v>274.64606696890161</v>
      </c>
      <c r="G76" s="5"/>
      <c r="H76" s="5">
        <f t="shared" si="19"/>
        <v>670</v>
      </c>
      <c r="I76" s="8">
        <f t="shared" si="14"/>
        <v>416.31869879901376</v>
      </c>
      <c r="J76" s="8">
        <f t="shared" si="15"/>
        <v>64.049030584463651</v>
      </c>
      <c r="K76" s="8">
        <f t="shared" si="16"/>
        <v>118.94819965686108</v>
      </c>
      <c r="L76" s="8">
        <f t="shared" si="17"/>
        <v>54.899169072397427</v>
      </c>
      <c r="M76" s="5"/>
      <c r="N76" s="5"/>
    </row>
    <row r="77" spans="1:14">
      <c r="A77" s="5"/>
      <c r="B77" s="7">
        <f t="shared" si="18"/>
        <v>69</v>
      </c>
      <c r="C77" s="7">
        <f t="shared" si="10"/>
        <v>241.5</v>
      </c>
      <c r="D77" s="7">
        <f t="shared" si="11"/>
        <v>448.5</v>
      </c>
      <c r="E77" s="7">
        <f t="shared" si="12"/>
        <v>150.06114292531615</v>
      </c>
      <c r="F77" s="7">
        <f t="shared" si="13"/>
        <v>278.68497971844425</v>
      </c>
      <c r="G77" s="5"/>
      <c r="H77" s="5">
        <f t="shared" si="19"/>
        <v>680</v>
      </c>
      <c r="I77" s="8">
        <f t="shared" si="14"/>
        <v>422.53241072138707</v>
      </c>
      <c r="J77" s="8">
        <f t="shared" si="15"/>
        <v>65.004986264828773</v>
      </c>
      <c r="K77" s="8">
        <f t="shared" si="16"/>
        <v>120.7235459203963</v>
      </c>
      <c r="L77" s="8">
        <f t="shared" si="17"/>
        <v>55.718559655567532</v>
      </c>
      <c r="M77" s="5"/>
      <c r="N77" s="5"/>
    </row>
    <row r="78" spans="1:14">
      <c r="A78" s="5"/>
      <c r="B78" s="7">
        <f t="shared" si="18"/>
        <v>70</v>
      </c>
      <c r="C78" s="7">
        <f t="shared" si="10"/>
        <v>245</v>
      </c>
      <c r="D78" s="7">
        <f t="shared" si="11"/>
        <v>455</v>
      </c>
      <c r="E78" s="7">
        <f t="shared" si="12"/>
        <v>152.23594209814681</v>
      </c>
      <c r="F78" s="7">
        <f t="shared" si="13"/>
        <v>282.72389246798696</v>
      </c>
      <c r="G78" s="5"/>
      <c r="H78" s="5">
        <f t="shared" si="19"/>
        <v>690</v>
      </c>
      <c r="I78" s="8">
        <f t="shared" si="14"/>
        <v>428.74612264376043</v>
      </c>
      <c r="J78" s="8">
        <f t="shared" si="15"/>
        <v>65.960941945193909</v>
      </c>
      <c r="K78" s="8">
        <f t="shared" si="16"/>
        <v>122.49889218393155</v>
      </c>
      <c r="L78" s="8">
        <f t="shared" si="17"/>
        <v>56.537950238737636</v>
      </c>
      <c r="M78" s="5"/>
      <c r="N78" s="5"/>
    </row>
    <row r="79" spans="1:14">
      <c r="A79" s="5"/>
      <c r="B79" s="7">
        <f t="shared" si="18"/>
        <v>71</v>
      </c>
      <c r="C79" s="7">
        <f t="shared" si="10"/>
        <v>248.5</v>
      </c>
      <c r="D79" s="7">
        <f t="shared" si="11"/>
        <v>461.5</v>
      </c>
      <c r="E79" s="7">
        <f t="shared" si="12"/>
        <v>154.41074127097747</v>
      </c>
      <c r="F79" s="7">
        <f t="shared" si="13"/>
        <v>286.7628052175296</v>
      </c>
      <c r="G79" s="5"/>
      <c r="H79" s="5">
        <f t="shared" si="19"/>
        <v>700</v>
      </c>
      <c r="I79" s="8">
        <f t="shared" si="14"/>
        <v>434.95983456613374</v>
      </c>
      <c r="J79" s="8">
        <f t="shared" si="15"/>
        <v>66.916897625559031</v>
      </c>
      <c r="K79" s="8">
        <f t="shared" si="16"/>
        <v>124.27423844746679</v>
      </c>
      <c r="L79" s="8">
        <f t="shared" si="17"/>
        <v>57.357340821907755</v>
      </c>
      <c r="M79" s="5"/>
      <c r="N79" s="5"/>
    </row>
    <row r="80" spans="1:14">
      <c r="A80" s="5"/>
      <c r="B80" s="7">
        <f t="shared" si="18"/>
        <v>72</v>
      </c>
      <c r="C80" s="7">
        <f t="shared" si="10"/>
        <v>252</v>
      </c>
      <c r="D80" s="7">
        <f t="shared" si="11"/>
        <v>468</v>
      </c>
      <c r="E80" s="7">
        <f t="shared" si="12"/>
        <v>156.58554044380816</v>
      </c>
      <c r="F80" s="7">
        <f t="shared" si="13"/>
        <v>290.80171796707231</v>
      </c>
      <c r="G80" s="5"/>
      <c r="H80" s="5">
        <f t="shared" si="19"/>
        <v>710</v>
      </c>
      <c r="I80" s="8">
        <f t="shared" si="14"/>
        <v>441.1735464885071</v>
      </c>
      <c r="J80" s="8">
        <f t="shared" si="15"/>
        <v>67.872853305924167</v>
      </c>
      <c r="K80" s="8">
        <f t="shared" si="16"/>
        <v>126.04958471100203</v>
      </c>
      <c r="L80" s="8">
        <f t="shared" si="17"/>
        <v>58.176731405077859</v>
      </c>
      <c r="M80" s="5"/>
      <c r="N80" s="5"/>
    </row>
    <row r="81" spans="1:14">
      <c r="A81" s="5"/>
      <c r="B81" s="7">
        <f t="shared" si="18"/>
        <v>73</v>
      </c>
      <c r="C81" s="7">
        <f t="shared" si="10"/>
        <v>255.5</v>
      </c>
      <c r="D81" s="7">
        <f t="shared" si="11"/>
        <v>474.5</v>
      </c>
      <c r="E81" s="7">
        <f t="shared" si="12"/>
        <v>158.76033961663882</v>
      </c>
      <c r="F81" s="7">
        <f t="shared" si="13"/>
        <v>294.84063071661495</v>
      </c>
      <c r="G81" s="5"/>
      <c r="H81" s="5">
        <f t="shared" si="19"/>
        <v>720</v>
      </c>
      <c r="I81" s="8">
        <f t="shared" si="14"/>
        <v>447.38725841088041</v>
      </c>
      <c r="J81" s="8">
        <f t="shared" si="15"/>
        <v>68.828808986289289</v>
      </c>
      <c r="K81" s="8">
        <f t="shared" si="16"/>
        <v>127.82493097453725</v>
      </c>
      <c r="L81" s="8">
        <f t="shared" si="17"/>
        <v>58.996121988247964</v>
      </c>
      <c r="M81" s="5"/>
      <c r="N81" s="5"/>
    </row>
    <row r="82" spans="1:14">
      <c r="A82" s="5"/>
      <c r="B82" s="7">
        <f t="shared" si="18"/>
        <v>74</v>
      </c>
      <c r="C82" s="7">
        <f t="shared" si="10"/>
        <v>259</v>
      </c>
      <c r="D82" s="7">
        <f t="shared" si="11"/>
        <v>481</v>
      </c>
      <c r="E82" s="7">
        <f t="shared" si="12"/>
        <v>160.93513878946948</v>
      </c>
      <c r="F82" s="7">
        <f t="shared" si="13"/>
        <v>298.8795434661576</v>
      </c>
      <c r="G82" s="5"/>
      <c r="H82" s="5">
        <f t="shared" si="19"/>
        <v>730</v>
      </c>
      <c r="I82" s="8">
        <f t="shared" si="14"/>
        <v>453.60097033325377</v>
      </c>
      <c r="J82" s="8">
        <f t="shared" si="15"/>
        <v>69.784764666654425</v>
      </c>
      <c r="K82" s="8">
        <f t="shared" si="16"/>
        <v>129.60027723807249</v>
      </c>
      <c r="L82" s="8">
        <f t="shared" si="17"/>
        <v>59.815512571418068</v>
      </c>
      <c r="M82" s="5"/>
      <c r="N82" s="5"/>
    </row>
    <row r="83" spans="1:14">
      <c r="A83" s="5"/>
      <c r="B83" s="7">
        <f t="shared" si="18"/>
        <v>75</v>
      </c>
      <c r="C83" s="7">
        <f t="shared" si="10"/>
        <v>262.5</v>
      </c>
      <c r="D83" s="7">
        <f t="shared" si="11"/>
        <v>487.5</v>
      </c>
      <c r="E83" s="7">
        <f t="shared" si="12"/>
        <v>163.10993796230017</v>
      </c>
      <c r="F83" s="7">
        <f t="shared" si="13"/>
        <v>302.9184562157003</v>
      </c>
      <c r="G83" s="5"/>
      <c r="H83" s="5">
        <f t="shared" si="19"/>
        <v>740</v>
      </c>
      <c r="I83" s="8">
        <f t="shared" si="14"/>
        <v>459.81468225562713</v>
      </c>
      <c r="J83" s="8">
        <f t="shared" si="15"/>
        <v>70.740720347019561</v>
      </c>
      <c r="K83" s="8">
        <f t="shared" si="16"/>
        <v>131.37562350160775</v>
      </c>
      <c r="L83" s="8">
        <f t="shared" si="17"/>
        <v>60.634903154588187</v>
      </c>
      <c r="M83" s="5"/>
      <c r="N83" s="5"/>
    </row>
    <row r="84" spans="1:14">
      <c r="A84" s="5"/>
      <c r="B84" s="7">
        <f t="shared" si="18"/>
        <v>76</v>
      </c>
      <c r="C84" s="7">
        <f t="shared" si="10"/>
        <v>266</v>
      </c>
      <c r="D84" s="7">
        <f t="shared" si="11"/>
        <v>494</v>
      </c>
      <c r="E84" s="7">
        <f t="shared" si="12"/>
        <v>165.28473713513083</v>
      </c>
      <c r="F84" s="7">
        <f t="shared" si="13"/>
        <v>306.95736896524295</v>
      </c>
      <c r="G84" s="5"/>
      <c r="H84" s="5">
        <f t="shared" si="19"/>
        <v>750</v>
      </c>
      <c r="I84" s="8">
        <f t="shared" si="14"/>
        <v>466.02839417800044</v>
      </c>
      <c r="J84" s="8">
        <f t="shared" si="15"/>
        <v>71.696676027384683</v>
      </c>
      <c r="K84" s="8">
        <f t="shared" si="16"/>
        <v>133.15096976514297</v>
      </c>
      <c r="L84" s="8">
        <f t="shared" si="17"/>
        <v>61.454293737758292</v>
      </c>
      <c r="M84" s="5"/>
      <c r="N84" s="5"/>
    </row>
    <row r="85" spans="1:14">
      <c r="A85" s="5"/>
      <c r="B85" s="7">
        <f t="shared" si="18"/>
        <v>77</v>
      </c>
      <c r="C85" s="7">
        <f t="shared" si="10"/>
        <v>269.5</v>
      </c>
      <c r="D85" s="7">
        <f t="shared" si="11"/>
        <v>500.5</v>
      </c>
      <c r="E85" s="7">
        <f t="shared" si="12"/>
        <v>167.45953630796149</v>
      </c>
      <c r="F85" s="7">
        <f t="shared" si="13"/>
        <v>310.99628171478565</v>
      </c>
      <c r="G85" s="5"/>
      <c r="H85" s="5">
        <f t="shared" si="19"/>
        <v>760</v>
      </c>
      <c r="I85" s="8">
        <f t="shared" si="14"/>
        <v>472.2421061003738</v>
      </c>
      <c r="J85" s="8">
        <f t="shared" si="15"/>
        <v>72.652631707749819</v>
      </c>
      <c r="K85" s="8">
        <f t="shared" si="16"/>
        <v>134.92631602867823</v>
      </c>
      <c r="L85" s="8">
        <f t="shared" si="17"/>
        <v>62.27368432092841</v>
      </c>
      <c r="M85" s="5"/>
      <c r="N85" s="5"/>
    </row>
    <row r="86" spans="1:14">
      <c r="A86" s="5"/>
      <c r="B86" s="7">
        <f t="shared" si="18"/>
        <v>78</v>
      </c>
      <c r="C86" s="7">
        <f t="shared" si="10"/>
        <v>273</v>
      </c>
      <c r="D86" s="7">
        <f t="shared" si="11"/>
        <v>507</v>
      </c>
      <c r="E86" s="7">
        <f t="shared" si="12"/>
        <v>169.63433548079217</v>
      </c>
      <c r="F86" s="7">
        <f t="shared" si="13"/>
        <v>315.0351944643283</v>
      </c>
      <c r="G86" s="5"/>
      <c r="H86" s="5">
        <f t="shared" si="19"/>
        <v>770</v>
      </c>
      <c r="I86" s="8">
        <f t="shared" si="14"/>
        <v>478.45581802274711</v>
      </c>
      <c r="J86" s="8">
        <f t="shared" si="15"/>
        <v>73.608587388114941</v>
      </c>
      <c r="K86" s="8">
        <f t="shared" si="16"/>
        <v>136.70166229221346</v>
      </c>
      <c r="L86" s="8">
        <f t="shared" si="17"/>
        <v>63.093074904098515</v>
      </c>
      <c r="M86" s="5"/>
      <c r="N86" s="5"/>
    </row>
    <row r="87" spans="1:14">
      <c r="A87" s="5"/>
      <c r="B87" s="7">
        <f t="shared" si="18"/>
        <v>79</v>
      </c>
      <c r="C87" s="7">
        <f t="shared" si="10"/>
        <v>276.5</v>
      </c>
      <c r="D87" s="7">
        <f t="shared" si="11"/>
        <v>513.5</v>
      </c>
      <c r="E87" s="7">
        <f t="shared" si="12"/>
        <v>171.80913465362283</v>
      </c>
      <c r="F87" s="7">
        <f t="shared" si="13"/>
        <v>319.07410721387095</v>
      </c>
      <c r="G87" s="5"/>
      <c r="H87" s="5">
        <f t="shared" si="19"/>
        <v>780</v>
      </c>
      <c r="I87" s="8">
        <f t="shared" si="14"/>
        <v>484.66952994512047</v>
      </c>
      <c r="J87" s="8">
        <f t="shared" si="15"/>
        <v>74.564543068480077</v>
      </c>
      <c r="K87" s="8">
        <f t="shared" si="16"/>
        <v>138.47700855574871</v>
      </c>
      <c r="L87" s="8">
        <f t="shared" si="17"/>
        <v>63.912465487268634</v>
      </c>
      <c r="M87" s="5"/>
      <c r="N87" s="5"/>
    </row>
    <row r="88" spans="1:14">
      <c r="A88" s="5"/>
      <c r="B88" s="7">
        <f t="shared" si="18"/>
        <v>80</v>
      </c>
      <c r="C88" s="7">
        <f t="shared" si="10"/>
        <v>280</v>
      </c>
      <c r="D88" s="7">
        <f t="shared" si="11"/>
        <v>520</v>
      </c>
      <c r="E88" s="7">
        <f t="shared" si="12"/>
        <v>173.98393382645349</v>
      </c>
      <c r="F88" s="7">
        <f t="shared" si="13"/>
        <v>323.11301996341365</v>
      </c>
      <c r="G88" s="5"/>
      <c r="H88" s="5">
        <f t="shared" si="19"/>
        <v>790</v>
      </c>
      <c r="I88" s="8">
        <f t="shared" si="14"/>
        <v>490.88324186749378</v>
      </c>
      <c r="J88" s="8">
        <f t="shared" si="15"/>
        <v>75.520498748845199</v>
      </c>
      <c r="K88" s="8">
        <f t="shared" si="16"/>
        <v>140.25235481928394</v>
      </c>
      <c r="L88" s="8">
        <f t="shared" si="17"/>
        <v>64.731856070438738</v>
      </c>
      <c r="M88" s="5"/>
      <c r="N88" s="5"/>
    </row>
    <row r="89" spans="1:14">
      <c r="A89" s="5"/>
      <c r="B89" s="7">
        <f t="shared" si="18"/>
        <v>81</v>
      </c>
      <c r="C89" s="7">
        <f t="shared" si="10"/>
        <v>283.5</v>
      </c>
      <c r="D89" s="7">
        <f t="shared" si="11"/>
        <v>526.5</v>
      </c>
      <c r="E89" s="7">
        <f t="shared" si="12"/>
        <v>176.15873299928415</v>
      </c>
      <c r="F89" s="7">
        <f t="shared" si="13"/>
        <v>327.1519327129563</v>
      </c>
      <c r="G89" s="5"/>
      <c r="H89" s="5">
        <f t="shared" si="19"/>
        <v>800</v>
      </c>
      <c r="I89" s="8">
        <f t="shared" si="14"/>
        <v>497.09695378986714</v>
      </c>
      <c r="J89" s="8">
        <f t="shared" si="15"/>
        <v>76.476454429210335</v>
      </c>
      <c r="K89" s="8">
        <f t="shared" si="16"/>
        <v>142.02770108281919</v>
      </c>
      <c r="L89" s="8">
        <f t="shared" si="17"/>
        <v>65.551246653608857</v>
      </c>
      <c r="M89" s="5"/>
      <c r="N89" s="5"/>
    </row>
    <row r="90" spans="1:14">
      <c r="A90" s="5"/>
      <c r="B90" s="7">
        <f t="shared" si="18"/>
        <v>82</v>
      </c>
      <c r="C90" s="7">
        <f t="shared" si="10"/>
        <v>287</v>
      </c>
      <c r="D90" s="7">
        <f t="shared" si="11"/>
        <v>533</v>
      </c>
      <c r="E90" s="7">
        <f t="shared" si="12"/>
        <v>178.33353217211484</v>
      </c>
      <c r="F90" s="7">
        <f t="shared" si="13"/>
        <v>331.190845462499</v>
      </c>
      <c r="G90" s="5"/>
      <c r="H90" s="5"/>
      <c r="I90" s="5"/>
      <c r="J90" s="8"/>
      <c r="K90" s="8"/>
      <c r="L90" s="5"/>
      <c r="M90" s="5"/>
      <c r="N90" s="5"/>
    </row>
    <row r="91" spans="1:14">
      <c r="A91" s="5"/>
      <c r="B91" s="7">
        <f t="shared" si="18"/>
        <v>83</v>
      </c>
      <c r="C91" s="7">
        <f t="shared" si="10"/>
        <v>290.5</v>
      </c>
      <c r="D91" s="7">
        <f t="shared" si="11"/>
        <v>539.5</v>
      </c>
      <c r="E91" s="7">
        <f t="shared" si="12"/>
        <v>180.5083313449455</v>
      </c>
      <c r="F91" s="7">
        <f t="shared" si="13"/>
        <v>335.22975821204165</v>
      </c>
      <c r="G91" s="5"/>
      <c r="H91" s="5"/>
      <c r="I91" s="5"/>
      <c r="J91" s="8"/>
      <c r="K91" s="8"/>
      <c r="L91" s="5"/>
      <c r="M91" s="5"/>
      <c r="N91" s="5"/>
    </row>
    <row r="92" spans="1:14">
      <c r="A92" s="5"/>
      <c r="B92" s="7">
        <f t="shared" si="18"/>
        <v>84</v>
      </c>
      <c r="C92" s="7">
        <f t="shared" si="10"/>
        <v>294</v>
      </c>
      <c r="D92" s="7">
        <f t="shared" si="11"/>
        <v>546</v>
      </c>
      <c r="E92" s="7">
        <f t="shared" si="12"/>
        <v>182.68313051777616</v>
      </c>
      <c r="F92" s="7">
        <f t="shared" si="13"/>
        <v>339.26867096158435</v>
      </c>
      <c r="G92" s="5"/>
      <c r="H92" s="5"/>
      <c r="I92" s="5"/>
      <c r="J92" s="8"/>
      <c r="K92" s="8"/>
      <c r="L92" s="5"/>
      <c r="M92" s="5"/>
      <c r="N92" s="5"/>
    </row>
    <row r="93" spans="1:14">
      <c r="A93" s="5"/>
      <c r="B93" s="7">
        <f t="shared" si="18"/>
        <v>85</v>
      </c>
      <c r="C93" s="7">
        <f t="shared" si="10"/>
        <v>297.5</v>
      </c>
      <c r="D93" s="7">
        <f t="shared" si="11"/>
        <v>552.5</v>
      </c>
      <c r="E93" s="7">
        <f t="shared" si="12"/>
        <v>184.85792969060685</v>
      </c>
      <c r="F93" s="7">
        <f t="shared" si="13"/>
        <v>343.30758371112699</v>
      </c>
      <c r="G93" s="5"/>
      <c r="H93" s="5"/>
      <c r="I93" s="5"/>
      <c r="J93" s="8"/>
      <c r="K93" s="8"/>
      <c r="L93" s="5"/>
      <c r="M93" s="5"/>
      <c r="N93" s="5"/>
    </row>
    <row r="94" spans="1:14">
      <c r="A94" s="5"/>
      <c r="B94" s="7">
        <f t="shared" si="18"/>
        <v>86</v>
      </c>
      <c r="C94" s="7">
        <f t="shared" si="10"/>
        <v>301</v>
      </c>
      <c r="D94" s="7">
        <f t="shared" si="11"/>
        <v>559</v>
      </c>
      <c r="E94" s="7">
        <f t="shared" si="12"/>
        <v>187.03272886343751</v>
      </c>
      <c r="F94" s="7">
        <f t="shared" si="13"/>
        <v>347.34649646066964</v>
      </c>
      <c r="G94" s="5"/>
      <c r="H94" s="5"/>
      <c r="I94" s="5"/>
      <c r="J94" s="8"/>
      <c r="K94" s="8"/>
      <c r="L94" s="5"/>
      <c r="M94" s="5"/>
      <c r="N94" s="5"/>
    </row>
    <row r="95" spans="1:14">
      <c r="A95" s="5"/>
      <c r="B95" s="7">
        <f t="shared" si="18"/>
        <v>87</v>
      </c>
      <c r="C95" s="7">
        <f t="shared" si="10"/>
        <v>304.5</v>
      </c>
      <c r="D95" s="7">
        <f t="shared" si="11"/>
        <v>565.5</v>
      </c>
      <c r="E95" s="7">
        <f t="shared" si="12"/>
        <v>189.20752803626817</v>
      </c>
      <c r="F95" s="7">
        <f t="shared" si="13"/>
        <v>351.38540921021234</v>
      </c>
      <c r="G95" s="5"/>
      <c r="H95" s="5"/>
      <c r="I95" s="5"/>
      <c r="J95" s="8"/>
      <c r="K95" s="8"/>
      <c r="L95" s="5"/>
      <c r="M95" s="5"/>
      <c r="N95" s="5"/>
    </row>
    <row r="96" spans="1:14">
      <c r="A96" s="5"/>
      <c r="B96" s="7">
        <f t="shared" si="18"/>
        <v>88</v>
      </c>
      <c r="C96" s="7">
        <f t="shared" si="10"/>
        <v>308</v>
      </c>
      <c r="D96" s="7">
        <f t="shared" si="11"/>
        <v>572</v>
      </c>
      <c r="E96" s="7">
        <f t="shared" si="12"/>
        <v>191.38232720909886</v>
      </c>
      <c r="F96" s="7">
        <f t="shared" si="13"/>
        <v>355.42432195975499</v>
      </c>
      <c r="G96" s="5"/>
      <c r="H96" s="5"/>
      <c r="I96" s="5"/>
      <c r="J96" s="8"/>
      <c r="K96" s="8"/>
      <c r="L96" s="5"/>
      <c r="M96" s="5"/>
      <c r="N96" s="5"/>
    </row>
    <row r="97" spans="1:14">
      <c r="A97" s="5"/>
      <c r="B97" s="7">
        <f t="shared" si="18"/>
        <v>89</v>
      </c>
      <c r="C97" s="7">
        <f t="shared" si="10"/>
        <v>311.5</v>
      </c>
      <c r="D97" s="7">
        <f t="shared" si="11"/>
        <v>578.5</v>
      </c>
      <c r="E97" s="7">
        <f t="shared" si="12"/>
        <v>193.55712638192952</v>
      </c>
      <c r="F97" s="7">
        <f t="shared" si="13"/>
        <v>359.46323470929769</v>
      </c>
      <c r="G97" s="5"/>
      <c r="H97" s="5"/>
      <c r="I97" s="5"/>
      <c r="J97" s="8"/>
      <c r="K97" s="8"/>
      <c r="L97" s="5"/>
      <c r="M97" s="5"/>
      <c r="N97" s="5"/>
    </row>
    <row r="98" spans="1:14">
      <c r="A98" s="5"/>
      <c r="B98" s="7">
        <f t="shared" si="18"/>
        <v>90</v>
      </c>
      <c r="C98" s="7">
        <f t="shared" si="10"/>
        <v>315</v>
      </c>
      <c r="D98" s="7">
        <f t="shared" si="11"/>
        <v>585</v>
      </c>
      <c r="E98" s="7">
        <f t="shared" si="12"/>
        <v>195.73192555476018</v>
      </c>
      <c r="F98" s="7">
        <f t="shared" si="13"/>
        <v>363.50214745884034</v>
      </c>
      <c r="G98" s="5"/>
      <c r="H98" s="5"/>
      <c r="I98" s="5"/>
      <c r="J98" s="8"/>
      <c r="K98" s="8"/>
      <c r="L98" s="5"/>
      <c r="M98" s="5"/>
      <c r="N98" s="5"/>
    </row>
    <row r="99" spans="1:14">
      <c r="A99" s="5"/>
      <c r="B99" s="7">
        <f t="shared" si="18"/>
        <v>91</v>
      </c>
      <c r="C99" s="7">
        <f t="shared" si="10"/>
        <v>318.5</v>
      </c>
      <c r="D99" s="7">
        <f t="shared" si="11"/>
        <v>591.5</v>
      </c>
      <c r="E99" s="7">
        <f t="shared" si="12"/>
        <v>197.90672472759087</v>
      </c>
      <c r="F99" s="7">
        <f t="shared" si="13"/>
        <v>367.54106020838304</v>
      </c>
      <c r="G99" s="5"/>
      <c r="H99" s="5"/>
      <c r="I99" s="5"/>
      <c r="J99" s="8"/>
      <c r="K99" s="8"/>
      <c r="L99" s="5"/>
      <c r="M99" s="5"/>
      <c r="N99" s="5"/>
    </row>
    <row r="100" spans="1:14">
      <c r="A100" s="5"/>
      <c r="B100" s="7">
        <f t="shared" si="18"/>
        <v>92</v>
      </c>
      <c r="C100" s="7">
        <f t="shared" si="10"/>
        <v>322</v>
      </c>
      <c r="D100" s="7">
        <f t="shared" si="11"/>
        <v>598</v>
      </c>
      <c r="E100" s="7">
        <f t="shared" si="12"/>
        <v>200.08152390042153</v>
      </c>
      <c r="F100" s="7">
        <f t="shared" si="13"/>
        <v>371.57997295792569</v>
      </c>
      <c r="G100" s="5"/>
      <c r="H100" s="5"/>
      <c r="I100" s="5"/>
      <c r="J100" s="8"/>
      <c r="K100" s="8"/>
      <c r="L100" s="5"/>
      <c r="M100" s="5"/>
      <c r="N100" s="5"/>
    </row>
    <row r="101" spans="1:14">
      <c r="A101" s="5"/>
      <c r="B101" s="7">
        <f t="shared" si="18"/>
        <v>93</v>
      </c>
      <c r="C101" s="7">
        <f t="shared" si="10"/>
        <v>325.5</v>
      </c>
      <c r="D101" s="7">
        <f t="shared" si="11"/>
        <v>604.5</v>
      </c>
      <c r="E101" s="7">
        <f t="shared" si="12"/>
        <v>202.25632307325219</v>
      </c>
      <c r="F101" s="7">
        <f t="shared" si="13"/>
        <v>375.61888570746834</v>
      </c>
      <c r="G101" s="5"/>
      <c r="H101" s="5"/>
      <c r="I101" s="5"/>
      <c r="J101" s="8"/>
      <c r="K101" s="8"/>
      <c r="L101" s="5"/>
      <c r="M101" s="5"/>
      <c r="N101" s="5"/>
    </row>
    <row r="102" spans="1:14">
      <c r="A102" s="5"/>
      <c r="B102" s="7">
        <f t="shared" si="18"/>
        <v>94</v>
      </c>
      <c r="C102" s="7">
        <f t="shared" si="10"/>
        <v>329</v>
      </c>
      <c r="D102" s="7">
        <f t="shared" si="11"/>
        <v>611</v>
      </c>
      <c r="E102" s="7">
        <f t="shared" si="12"/>
        <v>204.43112224608285</v>
      </c>
      <c r="F102" s="7">
        <f t="shared" si="13"/>
        <v>379.65779845701104</v>
      </c>
      <c r="G102" s="5"/>
      <c r="H102" s="5"/>
      <c r="I102" s="8"/>
      <c r="J102" s="8"/>
      <c r="K102" s="8"/>
      <c r="L102" s="5"/>
      <c r="M102" s="5"/>
      <c r="N102" s="5"/>
    </row>
    <row r="103" spans="1:14">
      <c r="A103" s="5"/>
      <c r="B103" s="7">
        <f t="shared" si="18"/>
        <v>95</v>
      </c>
      <c r="C103" s="7">
        <f t="shared" si="10"/>
        <v>332.5</v>
      </c>
      <c r="D103" s="7">
        <f t="shared" si="11"/>
        <v>617.5</v>
      </c>
      <c r="E103" s="7">
        <f t="shared" si="12"/>
        <v>206.60592141891354</v>
      </c>
      <c r="F103" s="7">
        <f t="shared" si="13"/>
        <v>383.69671120655369</v>
      </c>
      <c r="G103" s="5"/>
      <c r="H103" s="5"/>
      <c r="I103" s="8"/>
      <c r="J103" s="5"/>
      <c r="K103" s="5"/>
      <c r="L103" s="5"/>
      <c r="M103" s="5"/>
      <c r="N103" s="5"/>
    </row>
    <row r="104" spans="1:14">
      <c r="A104" s="5"/>
      <c r="B104" s="7">
        <f t="shared" si="18"/>
        <v>96</v>
      </c>
      <c r="C104" s="7">
        <f t="shared" si="10"/>
        <v>336</v>
      </c>
      <c r="D104" s="7">
        <f t="shared" si="11"/>
        <v>624</v>
      </c>
      <c r="E104" s="7">
        <f t="shared" si="12"/>
        <v>208.7807205917442</v>
      </c>
      <c r="F104" s="7">
        <f t="shared" si="13"/>
        <v>387.73562395609639</v>
      </c>
      <c r="G104" s="5"/>
      <c r="H104" s="5"/>
      <c r="I104" s="8"/>
      <c r="J104" s="5"/>
      <c r="K104" s="5"/>
      <c r="L104" s="5"/>
      <c r="M104" s="5"/>
      <c r="N104" s="5"/>
    </row>
    <row r="105" spans="1:14">
      <c r="A105" s="5"/>
      <c r="B105" s="7">
        <f t="shared" si="18"/>
        <v>97</v>
      </c>
      <c r="C105" s="7">
        <f t="shared" si="10"/>
        <v>339.5</v>
      </c>
      <c r="D105" s="7">
        <f t="shared" si="11"/>
        <v>630.5</v>
      </c>
      <c r="E105" s="7">
        <f t="shared" si="12"/>
        <v>210.95551976457486</v>
      </c>
      <c r="F105" s="7">
        <f t="shared" si="13"/>
        <v>391.77453670563904</v>
      </c>
      <c r="G105" s="5"/>
      <c r="H105" s="5"/>
      <c r="I105" s="8"/>
      <c r="J105" s="5"/>
      <c r="K105" s="5"/>
      <c r="L105" s="5"/>
      <c r="M105" s="5"/>
      <c r="N105" s="5"/>
    </row>
    <row r="106" spans="1:14">
      <c r="A106" s="5"/>
      <c r="B106" s="7">
        <f t="shared" si="18"/>
        <v>98</v>
      </c>
      <c r="C106" s="7">
        <f t="shared" si="10"/>
        <v>343</v>
      </c>
      <c r="D106" s="7">
        <f t="shared" si="11"/>
        <v>637</v>
      </c>
      <c r="E106" s="7">
        <f t="shared" si="12"/>
        <v>213.13031893740555</v>
      </c>
      <c r="F106" s="7">
        <f t="shared" si="13"/>
        <v>395.81344945518174</v>
      </c>
      <c r="G106" s="5"/>
      <c r="H106" s="5"/>
      <c r="I106" s="8"/>
      <c r="J106" s="5"/>
      <c r="K106" s="5"/>
      <c r="L106" s="5"/>
      <c r="M106" s="5"/>
      <c r="N106" s="5"/>
    </row>
    <row r="107" spans="1:14">
      <c r="A107" s="5"/>
      <c r="B107" s="7">
        <f t="shared" si="18"/>
        <v>99</v>
      </c>
      <c r="C107" s="7">
        <f t="shared" si="10"/>
        <v>346.5</v>
      </c>
      <c r="D107" s="7">
        <f t="shared" si="11"/>
        <v>643.5</v>
      </c>
      <c r="E107" s="7">
        <f t="shared" si="12"/>
        <v>215.30511811023621</v>
      </c>
      <c r="F107" s="7">
        <f t="shared" si="13"/>
        <v>399.85236220472439</v>
      </c>
      <c r="G107" s="5"/>
      <c r="H107" s="5"/>
      <c r="I107" s="8"/>
      <c r="J107" s="5"/>
      <c r="K107" s="5"/>
      <c r="L107" s="5"/>
      <c r="M107" s="5"/>
      <c r="N107" s="5"/>
    </row>
    <row r="108" spans="1:14">
      <c r="A108" s="5"/>
      <c r="B108" s="7">
        <f t="shared" si="18"/>
        <v>100</v>
      </c>
      <c r="C108" s="7">
        <f t="shared" si="10"/>
        <v>350</v>
      </c>
      <c r="D108" s="7">
        <f t="shared" si="11"/>
        <v>650</v>
      </c>
      <c r="E108" s="7">
        <f t="shared" si="12"/>
        <v>217.47991728306687</v>
      </c>
      <c r="F108" s="7">
        <f t="shared" si="13"/>
        <v>403.89127495426703</v>
      </c>
      <c r="G108" s="5"/>
      <c r="H108" s="5"/>
      <c r="I108" s="8"/>
      <c r="J108" s="5"/>
      <c r="K108" s="5"/>
      <c r="L108" s="5"/>
      <c r="M108" s="5"/>
      <c r="N108" s="5"/>
    </row>
    <row r="109" spans="1:14">
      <c r="A109" s="5"/>
      <c r="B109" s="7">
        <f t="shared" si="18"/>
        <v>101</v>
      </c>
      <c r="C109" s="7">
        <f t="shared" si="10"/>
        <v>353.5</v>
      </c>
      <c r="D109" s="7">
        <f t="shared" si="11"/>
        <v>656.5</v>
      </c>
      <c r="E109" s="7">
        <f t="shared" si="12"/>
        <v>219.65471645589756</v>
      </c>
      <c r="F109" s="7">
        <f t="shared" si="13"/>
        <v>407.93018770380974</v>
      </c>
      <c r="G109" s="5"/>
      <c r="H109" s="5"/>
      <c r="I109" s="8"/>
      <c r="J109" s="5"/>
      <c r="K109" s="5"/>
      <c r="L109" s="5"/>
      <c r="M109" s="5"/>
      <c r="N109" s="5"/>
    </row>
    <row r="110" spans="1:14">
      <c r="A110" s="5"/>
      <c r="B110" s="7">
        <f t="shared" si="18"/>
        <v>102</v>
      </c>
      <c r="C110" s="7">
        <f t="shared" si="10"/>
        <v>357</v>
      </c>
      <c r="D110" s="7">
        <f t="shared" si="11"/>
        <v>663</v>
      </c>
      <c r="E110" s="7">
        <f t="shared" si="12"/>
        <v>221.82951562872822</v>
      </c>
      <c r="F110" s="7">
        <f t="shared" si="13"/>
        <v>411.96910045335238</v>
      </c>
      <c r="G110" s="5"/>
      <c r="H110" s="5"/>
      <c r="I110" s="8"/>
      <c r="J110" s="5"/>
      <c r="K110" s="5"/>
      <c r="L110" s="5"/>
      <c r="M110" s="5"/>
      <c r="N110" s="5"/>
    </row>
    <row r="111" spans="1:14">
      <c r="A111" s="5"/>
      <c r="B111" s="7">
        <f t="shared" si="18"/>
        <v>103</v>
      </c>
      <c r="C111" s="7">
        <f t="shared" si="10"/>
        <v>360.5</v>
      </c>
      <c r="D111" s="7">
        <f t="shared" si="11"/>
        <v>669.5</v>
      </c>
      <c r="E111" s="7">
        <f t="shared" si="12"/>
        <v>224.00431480155888</v>
      </c>
      <c r="F111" s="7">
        <f t="shared" si="13"/>
        <v>416.00801320289509</v>
      </c>
      <c r="G111" s="5"/>
      <c r="H111" s="5"/>
      <c r="I111" s="8"/>
      <c r="J111" s="5"/>
      <c r="K111" s="5"/>
      <c r="L111" s="5"/>
      <c r="M111" s="5"/>
      <c r="N111" s="5"/>
    </row>
    <row r="112" spans="1:14">
      <c r="A112" s="5"/>
      <c r="B112" s="7">
        <f t="shared" si="18"/>
        <v>104</v>
      </c>
      <c r="C112" s="7">
        <f t="shared" si="10"/>
        <v>364</v>
      </c>
      <c r="D112" s="7">
        <f t="shared" si="11"/>
        <v>676</v>
      </c>
      <c r="E112" s="7">
        <f t="shared" si="12"/>
        <v>226.17911397438954</v>
      </c>
      <c r="F112" s="7">
        <f t="shared" si="13"/>
        <v>420.04692595243773</v>
      </c>
      <c r="G112" s="5"/>
      <c r="H112" s="5"/>
      <c r="I112" s="8"/>
      <c r="J112" s="5"/>
      <c r="K112" s="5"/>
      <c r="L112" s="5"/>
      <c r="M112" s="5"/>
      <c r="N112" s="5"/>
    </row>
    <row r="113" spans="1:14">
      <c r="A113" s="5"/>
      <c r="B113" s="7">
        <f t="shared" si="18"/>
        <v>105</v>
      </c>
      <c r="C113" s="7">
        <f t="shared" si="10"/>
        <v>367.5</v>
      </c>
      <c r="D113" s="7">
        <f t="shared" si="11"/>
        <v>682.5</v>
      </c>
      <c r="E113" s="7">
        <f t="shared" si="12"/>
        <v>228.35391314722023</v>
      </c>
      <c r="F113" s="7">
        <f t="shared" si="13"/>
        <v>424.08583870198038</v>
      </c>
      <c r="G113" s="5"/>
      <c r="H113" s="5"/>
      <c r="I113" s="8"/>
      <c r="J113" s="5"/>
      <c r="K113" s="5"/>
      <c r="L113" s="5"/>
      <c r="M113" s="5"/>
      <c r="N113" s="5"/>
    </row>
    <row r="114" spans="1:14">
      <c r="A114" s="5"/>
      <c r="B114" s="7">
        <f t="shared" si="18"/>
        <v>106</v>
      </c>
      <c r="C114" s="7">
        <f t="shared" si="10"/>
        <v>371</v>
      </c>
      <c r="D114" s="7">
        <f t="shared" si="11"/>
        <v>689</v>
      </c>
      <c r="E114" s="7">
        <f t="shared" si="12"/>
        <v>230.52871232005089</v>
      </c>
      <c r="F114" s="7">
        <f t="shared" si="13"/>
        <v>428.12475145152308</v>
      </c>
      <c r="G114" s="5"/>
      <c r="H114" s="5"/>
      <c r="I114" s="8"/>
      <c r="J114" s="5"/>
      <c r="K114" s="5"/>
      <c r="L114" s="5"/>
      <c r="M114" s="5"/>
      <c r="N114" s="5"/>
    </row>
    <row r="115" spans="1:14">
      <c r="A115" s="5"/>
      <c r="B115" s="7">
        <f t="shared" si="18"/>
        <v>107</v>
      </c>
      <c r="C115" s="7">
        <f t="shared" si="10"/>
        <v>374.5</v>
      </c>
      <c r="D115" s="7">
        <f t="shared" si="11"/>
        <v>695.5</v>
      </c>
      <c r="E115" s="7">
        <f t="shared" si="12"/>
        <v>232.70351149288155</v>
      </c>
      <c r="F115" s="7">
        <f t="shared" si="13"/>
        <v>432.16366420106573</v>
      </c>
      <c r="G115" s="5"/>
      <c r="H115" s="5"/>
      <c r="I115" s="8"/>
      <c r="J115" s="5"/>
      <c r="K115" s="5"/>
      <c r="L115" s="5"/>
      <c r="M115" s="5"/>
      <c r="N115" s="5"/>
    </row>
    <row r="116" spans="1:14">
      <c r="A116" s="5"/>
      <c r="B116" s="7">
        <f t="shared" si="18"/>
        <v>108</v>
      </c>
      <c r="C116" s="7">
        <f t="shared" si="10"/>
        <v>378</v>
      </c>
      <c r="D116" s="7">
        <f t="shared" si="11"/>
        <v>702</v>
      </c>
      <c r="E116" s="7">
        <f t="shared" si="12"/>
        <v>234.87831066571223</v>
      </c>
      <c r="F116" s="7">
        <f t="shared" si="13"/>
        <v>436.20257695060843</v>
      </c>
      <c r="G116" s="5"/>
      <c r="H116" s="5"/>
      <c r="I116" s="8"/>
      <c r="J116" s="5"/>
      <c r="K116" s="5"/>
      <c r="L116" s="5"/>
      <c r="M116" s="5"/>
      <c r="N116" s="5"/>
    </row>
    <row r="117" spans="1:14">
      <c r="A117" s="5"/>
      <c r="B117" s="7">
        <f t="shared" si="18"/>
        <v>109</v>
      </c>
      <c r="C117" s="7">
        <f t="shared" si="10"/>
        <v>381.5</v>
      </c>
      <c r="D117" s="7">
        <f t="shared" si="11"/>
        <v>708.5</v>
      </c>
      <c r="E117" s="7">
        <f t="shared" si="12"/>
        <v>237.05310983854289</v>
      </c>
      <c r="F117" s="7">
        <f t="shared" si="13"/>
        <v>440.24148970015108</v>
      </c>
      <c r="G117" s="5"/>
      <c r="H117" s="5"/>
      <c r="I117" s="8"/>
      <c r="J117" s="5"/>
      <c r="K117" s="5"/>
      <c r="L117" s="5"/>
      <c r="M117" s="5"/>
      <c r="N117" s="5"/>
    </row>
    <row r="118" spans="1:14">
      <c r="A118" s="5"/>
      <c r="B118" s="7">
        <f t="shared" si="18"/>
        <v>110</v>
      </c>
      <c r="C118" s="7">
        <f t="shared" si="10"/>
        <v>385</v>
      </c>
      <c r="D118" s="7">
        <f t="shared" si="11"/>
        <v>715</v>
      </c>
      <c r="E118" s="7">
        <f t="shared" si="12"/>
        <v>239.22790901137355</v>
      </c>
      <c r="F118" s="7">
        <f t="shared" si="13"/>
        <v>444.28040244969378</v>
      </c>
      <c r="G118" s="5"/>
      <c r="H118" s="5"/>
      <c r="I118" s="8"/>
      <c r="J118" s="5"/>
      <c r="K118" s="5"/>
      <c r="L118" s="5"/>
      <c r="M118" s="5"/>
      <c r="N118" s="5"/>
    </row>
    <row r="119" spans="1:14">
      <c r="A119" s="5"/>
      <c r="B119" s="7">
        <f t="shared" si="18"/>
        <v>111</v>
      </c>
      <c r="C119" s="7">
        <f t="shared" si="10"/>
        <v>388.5</v>
      </c>
      <c r="D119" s="7">
        <f t="shared" si="11"/>
        <v>721.5</v>
      </c>
      <c r="E119" s="7">
        <f t="shared" si="12"/>
        <v>241.40270818420424</v>
      </c>
      <c r="F119" s="7">
        <f t="shared" si="13"/>
        <v>448.31931519923643</v>
      </c>
      <c r="G119" s="5"/>
      <c r="H119" s="5"/>
      <c r="I119" s="8"/>
      <c r="J119" s="5"/>
      <c r="K119" s="5"/>
      <c r="L119" s="5"/>
      <c r="M119" s="5"/>
      <c r="N119" s="5"/>
    </row>
    <row r="120" spans="1:14">
      <c r="A120" s="5"/>
      <c r="B120" s="7">
        <f t="shared" si="18"/>
        <v>112</v>
      </c>
      <c r="C120" s="7">
        <f t="shared" si="10"/>
        <v>392</v>
      </c>
      <c r="D120" s="7">
        <f t="shared" si="11"/>
        <v>728</v>
      </c>
      <c r="E120" s="7">
        <f t="shared" si="12"/>
        <v>243.5775073570349</v>
      </c>
      <c r="F120" s="7">
        <f t="shared" si="13"/>
        <v>452.35822794877907</v>
      </c>
      <c r="G120" s="5"/>
      <c r="H120" s="5"/>
      <c r="I120" s="8"/>
      <c r="J120" s="5"/>
      <c r="K120" s="5"/>
      <c r="L120" s="5"/>
      <c r="M120" s="5"/>
      <c r="N120" s="5"/>
    </row>
    <row r="121" spans="1:14">
      <c r="A121" s="5"/>
      <c r="B121" s="7">
        <f t="shared" si="18"/>
        <v>113</v>
      </c>
      <c r="C121" s="7">
        <f t="shared" si="10"/>
        <v>395.5</v>
      </c>
      <c r="D121" s="7">
        <f t="shared" si="11"/>
        <v>734.5</v>
      </c>
      <c r="E121" s="7">
        <f t="shared" si="12"/>
        <v>245.75230652986556</v>
      </c>
      <c r="F121" s="7">
        <f t="shared" si="13"/>
        <v>456.39714069832178</v>
      </c>
      <c r="G121" s="5"/>
      <c r="H121" s="5"/>
      <c r="I121" s="8"/>
      <c r="J121" s="5"/>
      <c r="K121" s="5"/>
      <c r="L121" s="5"/>
      <c r="M121" s="5"/>
      <c r="N121" s="5"/>
    </row>
    <row r="122" spans="1:14">
      <c r="A122" s="5"/>
      <c r="B122" s="7">
        <f t="shared" si="18"/>
        <v>114</v>
      </c>
      <c r="C122" s="7">
        <f t="shared" si="10"/>
        <v>399</v>
      </c>
      <c r="D122" s="7">
        <f t="shared" si="11"/>
        <v>741</v>
      </c>
      <c r="E122" s="7">
        <f t="shared" si="12"/>
        <v>247.92710570269622</v>
      </c>
      <c r="F122" s="7">
        <f t="shared" si="13"/>
        <v>460.43605344786442</v>
      </c>
      <c r="G122" s="5"/>
      <c r="H122" s="5"/>
      <c r="I122" s="8"/>
      <c r="J122" s="5"/>
      <c r="K122" s="5"/>
      <c r="L122" s="5"/>
      <c r="M122" s="5"/>
      <c r="N122" s="5"/>
    </row>
    <row r="123" spans="1:14">
      <c r="A123" s="5"/>
      <c r="B123" s="7">
        <f t="shared" si="18"/>
        <v>115</v>
      </c>
      <c r="C123" s="7">
        <f t="shared" si="10"/>
        <v>402.5</v>
      </c>
      <c r="D123" s="7">
        <f t="shared" si="11"/>
        <v>747.5</v>
      </c>
      <c r="E123" s="7">
        <f t="shared" si="12"/>
        <v>250.10190487552691</v>
      </c>
      <c r="F123" s="7">
        <f t="shared" si="13"/>
        <v>464.47496619740713</v>
      </c>
      <c r="G123" s="5"/>
      <c r="H123" s="5"/>
      <c r="I123" s="8"/>
      <c r="J123" s="5"/>
      <c r="K123" s="5"/>
      <c r="L123" s="5"/>
      <c r="M123" s="5"/>
      <c r="N123" s="5"/>
    </row>
    <row r="124" spans="1:14">
      <c r="A124" s="5"/>
      <c r="B124" s="7">
        <f t="shared" si="18"/>
        <v>116</v>
      </c>
      <c r="C124" s="7">
        <f t="shared" si="10"/>
        <v>406</v>
      </c>
      <c r="D124" s="7">
        <f t="shared" si="11"/>
        <v>754</v>
      </c>
      <c r="E124" s="7">
        <f t="shared" si="12"/>
        <v>252.27670404835757</v>
      </c>
      <c r="F124" s="7">
        <f t="shared" si="13"/>
        <v>468.51387894694977</v>
      </c>
      <c r="G124" s="5"/>
      <c r="H124" s="5"/>
      <c r="I124" s="8"/>
      <c r="J124" s="5"/>
      <c r="K124" s="5"/>
      <c r="L124" s="5"/>
      <c r="M124" s="5"/>
      <c r="N124" s="5"/>
    </row>
    <row r="125" spans="1:14">
      <c r="A125" s="5"/>
      <c r="B125" s="7">
        <f t="shared" si="18"/>
        <v>117</v>
      </c>
      <c r="C125" s="7">
        <f t="shared" si="10"/>
        <v>409.5</v>
      </c>
      <c r="D125" s="7">
        <f t="shared" si="11"/>
        <v>760.5</v>
      </c>
      <c r="E125" s="7">
        <f t="shared" si="12"/>
        <v>254.45150322118823</v>
      </c>
      <c r="F125" s="7">
        <f t="shared" si="13"/>
        <v>472.55279169649248</v>
      </c>
      <c r="G125" s="5"/>
      <c r="H125" s="5"/>
      <c r="I125" s="8"/>
      <c r="J125" s="5"/>
      <c r="K125" s="5"/>
      <c r="L125" s="5"/>
      <c r="M125" s="5"/>
      <c r="N125" s="5"/>
    </row>
    <row r="126" spans="1:14">
      <c r="A126" s="5"/>
      <c r="B126" s="7">
        <f t="shared" si="18"/>
        <v>118</v>
      </c>
      <c r="C126" s="7">
        <f t="shared" si="10"/>
        <v>413</v>
      </c>
      <c r="D126" s="7">
        <f t="shared" si="11"/>
        <v>767</v>
      </c>
      <c r="E126" s="7">
        <f t="shared" si="12"/>
        <v>256.62630239401892</v>
      </c>
      <c r="F126" s="7">
        <f t="shared" si="13"/>
        <v>476.59170444603512</v>
      </c>
      <c r="G126" s="5"/>
      <c r="H126" s="5"/>
      <c r="I126" s="8"/>
      <c r="J126" s="5"/>
      <c r="K126" s="5"/>
      <c r="L126" s="5"/>
      <c r="M126" s="5"/>
      <c r="N126" s="5"/>
    </row>
    <row r="127" spans="1:14">
      <c r="A127" s="5"/>
      <c r="B127" s="7">
        <f t="shared" si="18"/>
        <v>119</v>
      </c>
      <c r="C127" s="7">
        <f t="shared" si="10"/>
        <v>416.5</v>
      </c>
      <c r="D127" s="7">
        <f t="shared" si="11"/>
        <v>773.5</v>
      </c>
      <c r="E127" s="7">
        <f t="shared" si="12"/>
        <v>258.80110156684958</v>
      </c>
      <c r="F127" s="7">
        <f t="shared" si="13"/>
        <v>480.63061719557777</v>
      </c>
      <c r="G127" s="5"/>
      <c r="H127" s="5"/>
      <c r="I127" s="8"/>
      <c r="J127" s="5"/>
      <c r="K127" s="5"/>
      <c r="L127" s="5"/>
      <c r="M127" s="5"/>
      <c r="N127" s="5"/>
    </row>
    <row r="128" spans="1:14">
      <c r="A128" s="5"/>
      <c r="B128" s="7">
        <f t="shared" si="18"/>
        <v>120</v>
      </c>
      <c r="C128" s="7">
        <f t="shared" si="10"/>
        <v>420</v>
      </c>
      <c r="D128" s="7">
        <f t="shared" si="11"/>
        <v>780</v>
      </c>
      <c r="E128" s="7">
        <f t="shared" si="12"/>
        <v>260.97590073968024</v>
      </c>
      <c r="F128" s="7">
        <f t="shared" si="13"/>
        <v>484.66952994512047</v>
      </c>
      <c r="G128" s="5"/>
      <c r="H128" s="5"/>
      <c r="I128" s="8"/>
      <c r="J128" s="5"/>
      <c r="K128" s="5"/>
      <c r="L128" s="5"/>
      <c r="M128" s="5"/>
      <c r="N128" s="5"/>
    </row>
    <row r="129" spans="1:14">
      <c r="A129" s="5"/>
      <c r="B129" s="7">
        <f t="shared" si="18"/>
        <v>121</v>
      </c>
      <c r="C129" s="7">
        <f t="shared" si="10"/>
        <v>423.5</v>
      </c>
      <c r="D129" s="7">
        <f t="shared" si="11"/>
        <v>786.5</v>
      </c>
      <c r="E129" s="7">
        <f t="shared" si="12"/>
        <v>263.1506999125109</v>
      </c>
      <c r="F129" s="7">
        <f t="shared" si="13"/>
        <v>488.70844269466312</v>
      </c>
      <c r="G129" s="5"/>
      <c r="H129" s="5"/>
      <c r="I129" s="8"/>
      <c r="J129" s="5"/>
      <c r="K129" s="5"/>
      <c r="L129" s="5"/>
      <c r="M129" s="5"/>
      <c r="N129" s="5"/>
    </row>
    <row r="130" spans="1:14">
      <c r="A130" s="5"/>
      <c r="B130" s="7">
        <f t="shared" si="18"/>
        <v>122</v>
      </c>
      <c r="C130" s="7">
        <f t="shared" si="10"/>
        <v>427</v>
      </c>
      <c r="D130" s="7">
        <f t="shared" si="11"/>
        <v>793</v>
      </c>
      <c r="E130" s="7">
        <f t="shared" si="12"/>
        <v>265.32549908534156</v>
      </c>
      <c r="F130" s="7">
        <f t="shared" si="13"/>
        <v>492.74735544420582</v>
      </c>
      <c r="G130" s="5"/>
      <c r="H130" s="5"/>
      <c r="I130" s="8"/>
      <c r="J130" s="5"/>
      <c r="K130" s="5"/>
      <c r="L130" s="5"/>
      <c r="M130" s="5"/>
      <c r="N130" s="5"/>
    </row>
    <row r="131" spans="1:14">
      <c r="A131" s="5"/>
      <c r="B131" s="7">
        <f t="shared" si="18"/>
        <v>123</v>
      </c>
      <c r="C131" s="7">
        <f t="shared" si="10"/>
        <v>430.5</v>
      </c>
      <c r="D131" s="7">
        <f t="shared" si="11"/>
        <v>799.5</v>
      </c>
      <c r="E131" s="7">
        <f t="shared" si="12"/>
        <v>267.50029825817228</v>
      </c>
      <c r="F131" s="7">
        <f t="shared" si="13"/>
        <v>496.78626819374847</v>
      </c>
      <c r="G131" s="5"/>
      <c r="H131" s="5"/>
      <c r="I131" s="8"/>
      <c r="J131" s="5"/>
      <c r="K131" s="5"/>
      <c r="L131" s="5"/>
      <c r="M131" s="5"/>
      <c r="N131" s="5"/>
    </row>
    <row r="132" spans="1:14">
      <c r="A132" s="5"/>
      <c r="B132" s="7">
        <f t="shared" si="18"/>
        <v>124</v>
      </c>
      <c r="C132" s="7">
        <f t="shared" si="10"/>
        <v>434</v>
      </c>
      <c r="D132" s="7">
        <f t="shared" si="11"/>
        <v>806</v>
      </c>
      <c r="E132" s="7">
        <f t="shared" si="12"/>
        <v>269.67509743100294</v>
      </c>
      <c r="F132" s="7">
        <f t="shared" si="13"/>
        <v>500.82518094329117</v>
      </c>
      <c r="G132" s="5"/>
      <c r="H132" s="5"/>
      <c r="I132" s="8"/>
      <c r="J132" s="5"/>
      <c r="K132" s="5"/>
      <c r="L132" s="5"/>
      <c r="M132" s="5"/>
      <c r="N132" s="5"/>
    </row>
    <row r="133" spans="1:14">
      <c r="A133" s="5"/>
      <c r="B133" s="7">
        <f t="shared" si="18"/>
        <v>125</v>
      </c>
      <c r="C133" s="7">
        <f t="shared" si="10"/>
        <v>437.5</v>
      </c>
      <c r="D133" s="7">
        <f t="shared" si="11"/>
        <v>812.5</v>
      </c>
      <c r="E133" s="7">
        <f t="shared" si="12"/>
        <v>271.8498966038336</v>
      </c>
      <c r="F133" s="7">
        <f t="shared" si="13"/>
        <v>504.86409369283382</v>
      </c>
      <c r="G133" s="5"/>
      <c r="H133" s="5"/>
      <c r="I133" s="8"/>
      <c r="J133" s="5"/>
      <c r="K133" s="5"/>
      <c r="L133" s="5"/>
      <c r="M133" s="5"/>
      <c r="N133" s="5"/>
    </row>
    <row r="134" spans="1:14">
      <c r="A134" s="5"/>
      <c r="B134" s="7">
        <f t="shared" si="18"/>
        <v>126</v>
      </c>
      <c r="C134" s="7">
        <f t="shared" si="10"/>
        <v>441</v>
      </c>
      <c r="D134" s="7">
        <f t="shared" si="11"/>
        <v>819</v>
      </c>
      <c r="E134" s="7">
        <f t="shared" si="12"/>
        <v>274.02469577666426</v>
      </c>
      <c r="F134" s="7">
        <f t="shared" si="13"/>
        <v>508.90300644237647</v>
      </c>
      <c r="G134" s="5"/>
      <c r="H134" s="5"/>
      <c r="I134" s="8"/>
      <c r="J134" s="5"/>
      <c r="K134" s="5"/>
      <c r="L134" s="5"/>
      <c r="M134" s="5"/>
      <c r="N134" s="5"/>
    </row>
    <row r="135" spans="1:14">
      <c r="A135" s="5"/>
      <c r="B135" s="7">
        <f t="shared" si="18"/>
        <v>127</v>
      </c>
      <c r="C135" s="7">
        <f t="shared" si="10"/>
        <v>444.5</v>
      </c>
      <c r="D135" s="7">
        <f t="shared" si="11"/>
        <v>825.5</v>
      </c>
      <c r="E135" s="7">
        <f t="shared" si="12"/>
        <v>276.19949494949492</v>
      </c>
      <c r="F135" s="7">
        <f t="shared" si="13"/>
        <v>512.94191919191917</v>
      </c>
      <c r="G135" s="5"/>
      <c r="H135" s="5"/>
      <c r="I135" s="8"/>
      <c r="J135" s="5"/>
      <c r="K135" s="5"/>
      <c r="L135" s="5"/>
      <c r="M135" s="5"/>
      <c r="N135" s="5"/>
    </row>
    <row r="136" spans="1:14">
      <c r="A136" s="5"/>
      <c r="B136" s="7">
        <f t="shared" si="18"/>
        <v>128</v>
      </c>
      <c r="C136" s="7">
        <f t="shared" si="10"/>
        <v>448</v>
      </c>
      <c r="D136" s="7">
        <f t="shared" si="11"/>
        <v>832</v>
      </c>
      <c r="E136" s="7">
        <f t="shared" si="12"/>
        <v>278.37429412232558</v>
      </c>
      <c r="F136" s="7">
        <f t="shared" si="13"/>
        <v>516.98083194146182</v>
      </c>
      <c r="G136" s="5"/>
      <c r="H136" s="5"/>
      <c r="I136" s="8"/>
      <c r="J136" s="5"/>
      <c r="K136" s="5"/>
      <c r="L136" s="5"/>
      <c r="M136" s="5"/>
      <c r="N136" s="5"/>
    </row>
    <row r="137" spans="1:14">
      <c r="A137" s="5"/>
      <c r="B137" s="7">
        <f t="shared" si="18"/>
        <v>129</v>
      </c>
      <c r="C137" s="7">
        <f t="shared" si="10"/>
        <v>451.5</v>
      </c>
      <c r="D137" s="7">
        <f t="shared" si="11"/>
        <v>838.5</v>
      </c>
      <c r="E137" s="7">
        <f t="shared" si="12"/>
        <v>280.5490932951563</v>
      </c>
      <c r="F137" s="7">
        <f t="shared" si="13"/>
        <v>521.01974469100446</v>
      </c>
      <c r="G137" s="5"/>
      <c r="H137" s="5"/>
      <c r="I137" s="8"/>
      <c r="J137" s="5"/>
      <c r="K137" s="5"/>
      <c r="L137" s="5"/>
      <c r="M137" s="5"/>
      <c r="N137" s="5"/>
    </row>
    <row r="138" spans="1:14">
      <c r="A138" s="5"/>
      <c r="B138" s="7">
        <f t="shared" si="18"/>
        <v>130</v>
      </c>
      <c r="C138" s="7">
        <f t="shared" ref="C138:C148" si="20">+B138*$D$3</f>
        <v>455</v>
      </c>
      <c r="D138" s="7">
        <f t="shared" ref="D138:D148" si="21">+B138*$D$2</f>
        <v>845</v>
      </c>
      <c r="E138" s="7">
        <f t="shared" ref="E138:E148" si="22">+C138/$I$3</f>
        <v>282.72389246798696</v>
      </c>
      <c r="F138" s="7">
        <f t="shared" ref="F138:F148" si="23">+D138/$I$3</f>
        <v>525.05865744054722</v>
      </c>
      <c r="G138" s="5"/>
      <c r="H138" s="5"/>
      <c r="I138" s="8"/>
      <c r="J138" s="5"/>
      <c r="K138" s="5"/>
      <c r="L138" s="5"/>
      <c r="M138" s="5"/>
      <c r="N138" s="5"/>
    </row>
    <row r="139" spans="1:14">
      <c r="A139" s="5"/>
      <c r="B139" s="7">
        <f t="shared" ref="B139:B148" si="24">+B138+1</f>
        <v>131</v>
      </c>
      <c r="C139" s="7">
        <f t="shared" si="20"/>
        <v>458.5</v>
      </c>
      <c r="D139" s="7">
        <f t="shared" si="21"/>
        <v>851.5</v>
      </c>
      <c r="E139" s="7">
        <f t="shared" si="22"/>
        <v>284.89869164081762</v>
      </c>
      <c r="F139" s="7">
        <f t="shared" si="23"/>
        <v>529.09757019008987</v>
      </c>
      <c r="G139" s="5"/>
      <c r="H139" s="5"/>
      <c r="I139" s="8"/>
      <c r="J139" s="5"/>
      <c r="K139" s="5"/>
      <c r="L139" s="5"/>
      <c r="M139" s="5"/>
      <c r="N139" s="5"/>
    </row>
    <row r="140" spans="1:14">
      <c r="A140" s="5"/>
      <c r="B140" s="7">
        <f t="shared" si="24"/>
        <v>132</v>
      </c>
      <c r="C140" s="7">
        <f t="shared" si="20"/>
        <v>462</v>
      </c>
      <c r="D140" s="7">
        <f t="shared" si="21"/>
        <v>858</v>
      </c>
      <c r="E140" s="7">
        <f t="shared" si="22"/>
        <v>287.07349081364828</v>
      </c>
      <c r="F140" s="7">
        <f t="shared" si="23"/>
        <v>533.13648293963251</v>
      </c>
      <c r="G140" s="5"/>
      <c r="H140" s="5"/>
      <c r="I140" s="8"/>
      <c r="J140" s="5"/>
      <c r="K140" s="5"/>
      <c r="L140" s="5"/>
      <c r="M140" s="5"/>
      <c r="N140" s="5"/>
    </row>
    <row r="141" spans="1:14">
      <c r="A141" s="5"/>
      <c r="B141" s="7">
        <f t="shared" si="24"/>
        <v>133</v>
      </c>
      <c r="C141" s="7">
        <f t="shared" si="20"/>
        <v>465.5</v>
      </c>
      <c r="D141" s="7">
        <f t="shared" si="21"/>
        <v>864.5</v>
      </c>
      <c r="E141" s="7">
        <f t="shared" si="22"/>
        <v>289.24828998647894</v>
      </c>
      <c r="F141" s="7">
        <f t="shared" si="23"/>
        <v>537.17539568917516</v>
      </c>
      <c r="G141" s="5"/>
      <c r="H141" s="5"/>
      <c r="I141" s="8"/>
      <c r="J141" s="5"/>
      <c r="K141" s="5"/>
      <c r="L141" s="5"/>
      <c r="M141" s="5"/>
      <c r="N141" s="5"/>
    </row>
    <row r="142" spans="1:14">
      <c r="A142" s="5"/>
      <c r="B142" s="7">
        <f t="shared" si="24"/>
        <v>134</v>
      </c>
      <c r="C142" s="7">
        <f t="shared" si="20"/>
        <v>469</v>
      </c>
      <c r="D142" s="7">
        <f t="shared" si="21"/>
        <v>871</v>
      </c>
      <c r="E142" s="7">
        <f t="shared" si="22"/>
        <v>291.4230891593096</v>
      </c>
      <c r="F142" s="7">
        <f t="shared" si="23"/>
        <v>541.21430843871781</v>
      </c>
      <c r="G142" s="5"/>
      <c r="H142" s="5"/>
      <c r="I142" s="8"/>
      <c r="J142" s="5"/>
      <c r="K142" s="5"/>
      <c r="L142" s="5"/>
      <c r="M142" s="5"/>
      <c r="N142" s="5"/>
    </row>
    <row r="143" spans="1:14">
      <c r="A143" s="5"/>
      <c r="B143" s="7">
        <f t="shared" si="24"/>
        <v>135</v>
      </c>
      <c r="C143" s="7">
        <f t="shared" si="20"/>
        <v>472.5</v>
      </c>
      <c r="D143" s="7">
        <f t="shared" si="21"/>
        <v>877.5</v>
      </c>
      <c r="E143" s="7">
        <f t="shared" si="22"/>
        <v>293.59788833214026</v>
      </c>
      <c r="F143" s="7">
        <f t="shared" si="23"/>
        <v>545.25322118826057</v>
      </c>
      <c r="G143" s="5"/>
      <c r="H143" s="5"/>
      <c r="I143" s="8"/>
      <c r="J143" s="5"/>
      <c r="K143" s="5"/>
      <c r="L143" s="5"/>
      <c r="M143" s="5"/>
      <c r="N143" s="5"/>
    </row>
    <row r="144" spans="1:14">
      <c r="A144" s="5"/>
      <c r="B144" s="7">
        <f t="shared" si="24"/>
        <v>136</v>
      </c>
      <c r="C144" s="7">
        <f t="shared" si="20"/>
        <v>476</v>
      </c>
      <c r="D144" s="7">
        <f t="shared" si="21"/>
        <v>884</v>
      </c>
      <c r="E144" s="7">
        <f t="shared" si="22"/>
        <v>295.77268750497097</v>
      </c>
      <c r="F144" s="7">
        <f t="shared" si="23"/>
        <v>549.29213393780321</v>
      </c>
      <c r="G144" s="5"/>
      <c r="H144" s="5"/>
      <c r="I144" s="8"/>
      <c r="J144" s="5"/>
      <c r="K144" s="5"/>
      <c r="L144" s="5"/>
      <c r="M144" s="5"/>
      <c r="N144" s="5"/>
    </row>
    <row r="145" spans="1:14">
      <c r="A145" s="5"/>
      <c r="B145" s="7">
        <f t="shared" si="24"/>
        <v>137</v>
      </c>
      <c r="C145" s="7">
        <f t="shared" si="20"/>
        <v>479.5</v>
      </c>
      <c r="D145" s="7">
        <f t="shared" si="21"/>
        <v>890.5</v>
      </c>
      <c r="E145" s="7">
        <f t="shared" si="22"/>
        <v>297.94748667780163</v>
      </c>
      <c r="F145" s="7">
        <f t="shared" si="23"/>
        <v>553.33104668734586</v>
      </c>
      <c r="G145" s="5"/>
      <c r="H145" s="5"/>
      <c r="I145" s="8"/>
      <c r="J145" s="5"/>
      <c r="K145" s="5"/>
      <c r="L145" s="5"/>
      <c r="M145" s="5"/>
      <c r="N145" s="5"/>
    </row>
    <row r="146" spans="1:14">
      <c r="A146" s="5"/>
      <c r="B146" s="7">
        <f t="shared" si="24"/>
        <v>138</v>
      </c>
      <c r="C146" s="7">
        <f t="shared" si="20"/>
        <v>483</v>
      </c>
      <c r="D146" s="7">
        <f t="shared" si="21"/>
        <v>897</v>
      </c>
      <c r="E146" s="7">
        <f t="shared" si="22"/>
        <v>300.1222858506323</v>
      </c>
      <c r="F146" s="7">
        <f t="shared" si="23"/>
        <v>557.36995943688851</v>
      </c>
      <c r="G146" s="5"/>
      <c r="H146" s="5"/>
      <c r="I146" s="8"/>
      <c r="J146" s="5"/>
      <c r="K146" s="5"/>
      <c r="L146" s="5"/>
      <c r="M146" s="5"/>
      <c r="N146" s="5"/>
    </row>
    <row r="147" spans="1:14">
      <c r="A147" s="5"/>
      <c r="B147" s="7">
        <f t="shared" si="24"/>
        <v>139</v>
      </c>
      <c r="C147" s="7">
        <f t="shared" si="20"/>
        <v>486.5</v>
      </c>
      <c r="D147" s="7">
        <f t="shared" si="21"/>
        <v>903.5</v>
      </c>
      <c r="E147" s="7">
        <f t="shared" si="22"/>
        <v>302.29708502346296</v>
      </c>
      <c r="F147" s="7">
        <f t="shared" si="23"/>
        <v>561.40887218643115</v>
      </c>
      <c r="G147" s="5"/>
      <c r="H147" s="5"/>
      <c r="I147" s="8"/>
      <c r="J147" s="5"/>
      <c r="K147" s="5"/>
      <c r="L147" s="5"/>
      <c r="M147" s="5"/>
      <c r="N147" s="5"/>
    </row>
    <row r="148" spans="1:14">
      <c r="A148" s="5"/>
      <c r="B148" s="7">
        <f t="shared" si="24"/>
        <v>140</v>
      </c>
      <c r="C148" s="7">
        <f t="shared" si="20"/>
        <v>490</v>
      </c>
      <c r="D148" s="7">
        <f t="shared" si="21"/>
        <v>910</v>
      </c>
      <c r="E148" s="7">
        <f t="shared" si="22"/>
        <v>304.47188419629362</v>
      </c>
      <c r="F148" s="7">
        <f t="shared" si="23"/>
        <v>565.44778493597391</v>
      </c>
      <c r="G148" s="5"/>
      <c r="H148" s="5"/>
      <c r="I148" s="8"/>
      <c r="J148" s="5"/>
      <c r="K148" s="5"/>
      <c r="L148" s="5"/>
      <c r="M148" s="5"/>
      <c r="N148" s="5"/>
    </row>
    <row r="149" spans="1:14">
      <c r="A149" s="5"/>
      <c r="B149" s="7"/>
      <c r="C149" s="7"/>
      <c r="D149" s="7"/>
      <c r="E149" s="7"/>
      <c r="F149" s="7"/>
      <c r="G149" s="5"/>
      <c r="H149" s="5"/>
      <c r="I149" s="8"/>
      <c r="J149" s="5"/>
      <c r="K149" s="5"/>
      <c r="L149" s="5"/>
      <c r="M149" s="5"/>
      <c r="N149" s="5"/>
    </row>
    <row r="150" spans="1:14">
      <c r="A150" s="5"/>
      <c r="B150" s="7"/>
      <c r="C150" s="7"/>
      <c r="D150" s="7"/>
      <c r="E150" s="7"/>
      <c r="F150" s="7"/>
      <c r="G150" s="5"/>
      <c r="H150" s="5"/>
      <c r="I150" s="8"/>
      <c r="J150" s="5"/>
      <c r="K150" s="5"/>
      <c r="L150" s="5"/>
      <c r="M150" s="5"/>
      <c r="N150" s="5"/>
    </row>
    <row r="151" spans="1:14">
      <c r="A151" s="5"/>
      <c r="B151" s="7"/>
      <c r="C151" s="7"/>
      <c r="D151" s="7"/>
      <c r="E151" s="7"/>
      <c r="F151" s="7"/>
      <c r="G151" s="5"/>
      <c r="H151" s="5"/>
      <c r="I151" s="8"/>
      <c r="J151" s="5"/>
      <c r="K151" s="5"/>
      <c r="L151" s="5"/>
      <c r="M151" s="5"/>
      <c r="N151" s="5"/>
    </row>
    <row r="152" spans="1:14">
      <c r="A152" s="5"/>
      <c r="B152" s="7"/>
      <c r="C152" s="7"/>
      <c r="D152" s="7"/>
      <c r="E152" s="7"/>
      <c r="F152" s="7"/>
      <c r="G152" s="5"/>
      <c r="H152" s="5"/>
      <c r="I152" s="8"/>
      <c r="J152" s="5"/>
      <c r="K152" s="5"/>
      <c r="L152" s="5"/>
      <c r="M152" s="5"/>
      <c r="N152" s="5"/>
    </row>
    <row r="153" spans="1:14">
      <c r="A153" s="5"/>
      <c r="B153" s="7"/>
      <c r="C153" s="7"/>
      <c r="D153" s="7"/>
      <c r="E153" s="7"/>
      <c r="F153" s="7"/>
      <c r="G153" s="5"/>
      <c r="H153" s="5"/>
      <c r="I153" s="8"/>
      <c r="J153" s="5"/>
      <c r="K153" s="5"/>
      <c r="L153" s="5"/>
      <c r="M153" s="5"/>
      <c r="N153" s="5"/>
    </row>
    <row r="154" spans="1:14">
      <c r="A154" s="5"/>
      <c r="B154" s="7"/>
      <c r="C154" s="7"/>
      <c r="D154" s="7"/>
      <c r="E154" s="7"/>
      <c r="F154" s="7"/>
      <c r="G154" s="5"/>
      <c r="H154" s="5"/>
      <c r="I154" s="8"/>
      <c r="J154" s="5"/>
      <c r="K154" s="5"/>
      <c r="L154" s="5"/>
      <c r="M154" s="5"/>
      <c r="N154" s="5"/>
    </row>
    <row r="155" spans="1:14">
      <c r="A155" s="5"/>
      <c r="B155" s="7"/>
      <c r="C155" s="7"/>
      <c r="D155" s="7"/>
      <c r="E155" s="7"/>
      <c r="F155" s="7"/>
      <c r="G155" s="5"/>
      <c r="H155" s="5"/>
      <c r="I155" s="8"/>
      <c r="J155" s="5"/>
      <c r="K155" s="5"/>
      <c r="L155" s="5"/>
      <c r="M155" s="5"/>
      <c r="N155" s="5"/>
    </row>
    <row r="156" spans="1:14">
      <c r="A156" s="5"/>
      <c r="B156" s="7"/>
      <c r="C156" s="7"/>
      <c r="D156" s="7"/>
      <c r="E156" s="7"/>
      <c r="F156" s="7"/>
      <c r="G156" s="5"/>
      <c r="H156" s="5"/>
      <c r="I156" s="8"/>
      <c r="J156" s="5"/>
      <c r="K156" s="5"/>
      <c r="L156" s="5"/>
      <c r="M156" s="5"/>
      <c r="N156" s="5"/>
    </row>
    <row r="157" spans="1:14">
      <c r="A157" s="5"/>
      <c r="B157" s="7"/>
      <c r="C157" s="7"/>
      <c r="D157" s="7"/>
      <c r="E157" s="7"/>
      <c r="F157" s="7"/>
      <c r="G157" s="5"/>
      <c r="H157" s="5"/>
      <c r="I157" s="8"/>
      <c r="J157" s="5"/>
      <c r="K157" s="5"/>
      <c r="L157" s="5"/>
      <c r="M157" s="5"/>
      <c r="N157" s="5"/>
    </row>
    <row r="158" spans="1:14">
      <c r="A158" s="5"/>
      <c r="B158" s="7"/>
      <c r="C158" s="7"/>
      <c r="D158" s="7"/>
      <c r="E158" s="7"/>
      <c r="F158" s="7"/>
      <c r="G158" s="5"/>
      <c r="H158" s="5"/>
      <c r="I158" s="8"/>
      <c r="J158" s="5"/>
      <c r="K158" s="5"/>
      <c r="L158" s="5"/>
      <c r="M158" s="5"/>
      <c r="N158" s="5"/>
    </row>
    <row r="159" spans="1:14">
      <c r="A159" s="5"/>
      <c r="B159" s="7"/>
      <c r="C159" s="7"/>
      <c r="D159" s="7"/>
      <c r="E159" s="7"/>
      <c r="F159" s="7"/>
      <c r="G159" s="5"/>
      <c r="H159" s="5"/>
      <c r="I159" s="8"/>
      <c r="J159" s="5"/>
      <c r="K159" s="5"/>
      <c r="L159" s="5"/>
      <c r="M159" s="5"/>
      <c r="N159" s="5"/>
    </row>
    <row r="160" spans="1:14">
      <c r="A160" s="5"/>
      <c r="B160" s="7"/>
      <c r="C160" s="7"/>
      <c r="D160" s="7"/>
      <c r="E160" s="7"/>
      <c r="F160" s="7"/>
      <c r="G160" s="5"/>
      <c r="H160" s="5"/>
      <c r="I160" s="8"/>
      <c r="J160" s="5"/>
      <c r="K160" s="5"/>
      <c r="L160" s="5"/>
      <c r="M160" s="5"/>
      <c r="N160" s="5"/>
    </row>
    <row r="161" spans="1:14">
      <c r="A161" s="5"/>
      <c r="B161" s="7"/>
      <c r="C161" s="7"/>
      <c r="D161" s="7"/>
      <c r="E161" s="7"/>
      <c r="F161" s="7"/>
      <c r="G161" s="5"/>
      <c r="H161" s="5"/>
      <c r="I161" s="8"/>
      <c r="J161" s="5"/>
      <c r="K161" s="5"/>
      <c r="L161" s="5"/>
      <c r="M161" s="5"/>
      <c r="N161" s="5"/>
    </row>
    <row r="162" spans="1:14">
      <c r="A162" s="5"/>
      <c r="B162" s="7"/>
      <c r="C162" s="7"/>
      <c r="D162" s="7"/>
      <c r="E162" s="7"/>
      <c r="F162" s="7"/>
      <c r="G162" s="5"/>
      <c r="H162" s="5"/>
      <c r="I162" s="8"/>
      <c r="J162" s="5"/>
      <c r="K162" s="5"/>
      <c r="L162" s="5"/>
      <c r="M162" s="5"/>
      <c r="N162" s="5"/>
    </row>
    <row r="163" spans="1:14">
      <c r="A163" s="5"/>
      <c r="B163" s="7"/>
      <c r="C163" s="7"/>
      <c r="D163" s="7"/>
      <c r="E163" s="7"/>
      <c r="F163" s="7"/>
      <c r="G163" s="5"/>
      <c r="H163" s="5"/>
      <c r="I163" s="8"/>
      <c r="J163" s="5"/>
      <c r="K163" s="5"/>
      <c r="L163" s="5"/>
      <c r="M163" s="5"/>
      <c r="N163" s="5"/>
    </row>
    <row r="164" spans="1:14">
      <c r="A164" s="5"/>
      <c r="B164" s="7"/>
      <c r="C164" s="7"/>
      <c r="D164" s="7"/>
      <c r="E164" s="7"/>
      <c r="F164" s="7"/>
      <c r="G164" s="5"/>
      <c r="H164" s="5"/>
      <c r="I164" s="8"/>
      <c r="J164" s="5"/>
      <c r="K164" s="5"/>
      <c r="L164" s="5"/>
      <c r="M164" s="5"/>
      <c r="N164" s="5"/>
    </row>
    <row r="165" spans="1:14">
      <c r="A165" s="5"/>
      <c r="B165" s="7"/>
      <c r="C165" s="7"/>
      <c r="D165" s="7"/>
      <c r="E165" s="7"/>
      <c r="F165" s="7"/>
      <c r="G165" s="5"/>
      <c r="H165" s="5"/>
      <c r="I165" s="8"/>
      <c r="J165" s="5"/>
      <c r="K165" s="5"/>
      <c r="L165" s="5"/>
      <c r="M165" s="5"/>
      <c r="N165" s="5"/>
    </row>
    <row r="166" spans="1:14">
      <c r="A166" s="5"/>
      <c r="B166" s="7"/>
      <c r="C166" s="7"/>
      <c r="D166" s="7"/>
      <c r="E166" s="7"/>
      <c r="F166" s="7"/>
      <c r="G166" s="5"/>
      <c r="H166" s="5"/>
      <c r="I166" s="8"/>
      <c r="J166" s="5"/>
      <c r="K166" s="5"/>
      <c r="L166" s="5"/>
      <c r="M166" s="5"/>
      <c r="N166" s="5"/>
    </row>
    <row r="167" spans="1:14">
      <c r="A167" s="5"/>
      <c r="B167" s="7"/>
      <c r="C167" s="7"/>
      <c r="D167" s="7"/>
      <c r="E167" s="7"/>
      <c r="F167" s="7"/>
      <c r="G167" s="5"/>
      <c r="H167" s="5"/>
      <c r="I167" s="8"/>
      <c r="J167" s="5"/>
      <c r="K167" s="5"/>
      <c r="L167" s="5"/>
      <c r="M167" s="5"/>
      <c r="N167" s="5"/>
    </row>
    <row r="168" spans="1:14">
      <c r="A168" s="5"/>
      <c r="B168" s="5"/>
      <c r="C168" s="5"/>
      <c r="D168" s="5"/>
      <c r="E168" s="5"/>
      <c r="F168" s="5"/>
      <c r="G168" s="5"/>
      <c r="H168" s="5"/>
      <c r="I168" s="8"/>
      <c r="J168" s="5"/>
      <c r="K168" s="5"/>
      <c r="L168" s="5"/>
      <c r="M168" s="5"/>
      <c r="N168" s="5"/>
    </row>
    <row r="169" spans="1:14">
      <c r="A169" s="5"/>
      <c r="B169" s="5"/>
      <c r="C169" s="5"/>
      <c r="D169" s="5"/>
      <c r="E169" s="5"/>
      <c r="F169" s="5"/>
      <c r="G169" s="5"/>
      <c r="H169" s="5"/>
      <c r="I169" s="8"/>
      <c r="J169" s="5"/>
      <c r="K169" s="5"/>
      <c r="L169" s="5"/>
      <c r="M169" s="5"/>
      <c r="N169" s="5"/>
    </row>
    <row r="170" spans="1:14">
      <c r="A170" s="5"/>
      <c r="B170" s="5"/>
      <c r="C170" s="5"/>
      <c r="D170" s="5"/>
      <c r="E170" s="5"/>
      <c r="F170" s="5"/>
      <c r="G170" s="5"/>
      <c r="H170" s="5"/>
      <c r="I170" s="8"/>
      <c r="J170" s="5"/>
      <c r="K170" s="5"/>
      <c r="L170" s="5"/>
      <c r="M170" s="5"/>
      <c r="N170" s="5"/>
    </row>
    <row r="171" spans="1:14">
      <c r="A171" s="5"/>
      <c r="B171" s="5"/>
      <c r="C171" s="5"/>
      <c r="D171" s="5"/>
      <c r="E171" s="5"/>
      <c r="F171" s="5"/>
      <c r="G171" s="5"/>
      <c r="H171" s="5"/>
      <c r="I171" s="8"/>
      <c r="J171" s="5"/>
      <c r="K171" s="5"/>
      <c r="L171" s="5"/>
      <c r="M171" s="5"/>
      <c r="N171" s="5"/>
    </row>
    <row r="172" spans="1:14">
      <c r="A172" s="5"/>
      <c r="B172" s="5"/>
      <c r="C172" s="5"/>
      <c r="D172" s="5"/>
      <c r="E172" s="5"/>
      <c r="F172" s="5"/>
      <c r="G172" s="5"/>
      <c r="H172" s="5"/>
      <c r="I172" s="8"/>
      <c r="J172" s="5"/>
      <c r="K172" s="5"/>
      <c r="L172" s="5"/>
      <c r="M172" s="5"/>
      <c r="N172" s="5"/>
    </row>
    <row r="173" spans="1:14">
      <c r="A173" s="5"/>
      <c r="B173" s="5"/>
      <c r="C173" s="5"/>
      <c r="D173" s="5"/>
      <c r="E173" s="5"/>
      <c r="F173" s="5"/>
      <c r="G173" s="5"/>
      <c r="H173" s="5"/>
      <c r="I173" s="8"/>
      <c r="J173" s="5"/>
      <c r="K173" s="5"/>
      <c r="L173" s="5"/>
      <c r="M173" s="5"/>
      <c r="N173" s="5"/>
    </row>
    <row r="174" spans="1:14">
      <c r="A174" s="5"/>
      <c r="B174" s="5"/>
      <c r="C174" s="5"/>
      <c r="D174" s="5"/>
      <c r="E174" s="5"/>
      <c r="F174" s="5"/>
      <c r="G174" s="5"/>
      <c r="H174" s="5"/>
      <c r="I174" s="8"/>
      <c r="J174" s="5"/>
      <c r="K174" s="5"/>
      <c r="L174" s="5"/>
      <c r="M174" s="5"/>
      <c r="N174" s="5"/>
    </row>
    <row r="175" spans="1:14">
      <c r="A175" s="5"/>
      <c r="B175" s="5"/>
      <c r="C175" s="5"/>
      <c r="D175" s="5"/>
      <c r="E175" s="5"/>
      <c r="F175" s="5"/>
      <c r="G175" s="5"/>
      <c r="H175" s="5"/>
      <c r="I175" s="8"/>
      <c r="J175" s="5"/>
      <c r="K175" s="5"/>
      <c r="L175" s="5"/>
      <c r="M175" s="5"/>
      <c r="N175" s="5"/>
    </row>
    <row r="176" spans="1:14">
      <c r="A176" s="5"/>
      <c r="B176" s="5"/>
      <c r="C176" s="5"/>
      <c r="D176" s="5"/>
      <c r="E176" s="5"/>
      <c r="F176" s="5"/>
      <c r="G176" s="5"/>
      <c r="H176" s="5"/>
      <c r="I176" s="8"/>
      <c r="J176" s="5"/>
      <c r="K176" s="5"/>
      <c r="L176" s="5"/>
      <c r="M176" s="5"/>
      <c r="N176" s="5"/>
    </row>
    <row r="177" spans="1:14">
      <c r="A177" s="5"/>
      <c r="B177" s="5"/>
      <c r="C177" s="5"/>
      <c r="D177" s="5"/>
      <c r="E177" s="5"/>
      <c r="F177" s="5"/>
      <c r="G177" s="5"/>
      <c r="H177" s="5"/>
      <c r="I177" s="8"/>
      <c r="J177" s="5"/>
      <c r="K177" s="5"/>
      <c r="L177" s="5"/>
      <c r="M177" s="5"/>
      <c r="N177" s="5"/>
    </row>
  </sheetData>
  <sheetProtection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AC52"/>
  <sheetViews>
    <sheetView showGridLines="0" showRowColHeaders="0" zoomScale="75" zoomScaleNormal="75" workbookViewId="0">
      <selection activeCell="AH37" sqref="AH37"/>
    </sheetView>
  </sheetViews>
  <sheetFormatPr defaultRowHeight="15"/>
  <sheetData>
    <row r="3" spans="2:29">
      <c r="B3" s="4" t="s">
        <v>22</v>
      </c>
    </row>
    <row r="5" spans="2:29" ht="15.75" thickBot="1"/>
    <row r="6" spans="2:29" ht="27.75" customHeight="1" thickTop="1" thickBot="1">
      <c r="B6" s="46" t="s">
        <v>20</v>
      </c>
      <c r="C6" s="46"/>
      <c r="D6" s="46"/>
      <c r="E6" s="46"/>
      <c r="F6" s="46"/>
      <c r="G6" s="46"/>
      <c r="H6" s="46"/>
      <c r="I6" s="46"/>
      <c r="J6" s="46"/>
      <c r="K6" s="46"/>
      <c r="L6" s="46"/>
      <c r="N6" s="17"/>
      <c r="O6" s="17"/>
      <c r="P6" s="18" t="s">
        <v>19</v>
      </c>
      <c r="Q6" s="16">
        <v>6.5</v>
      </c>
      <c r="R6" s="15" t="s">
        <v>21</v>
      </c>
    </row>
    <row r="7" spans="2:29" ht="27.75" thickTop="1" thickBot="1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N7" s="17"/>
      <c r="O7" s="17"/>
      <c r="P7" s="18"/>
      <c r="Q7" s="19"/>
      <c r="R7" s="15"/>
      <c r="T7" s="17"/>
      <c r="U7" s="17"/>
      <c r="V7" s="18"/>
      <c r="W7" s="19"/>
      <c r="X7" s="15"/>
    </row>
    <row r="8" spans="2:29" ht="27.75" thickTop="1" thickBot="1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N8" s="17"/>
      <c r="O8" s="17"/>
      <c r="P8" s="18" t="s">
        <v>18</v>
      </c>
      <c r="Q8" s="16">
        <v>3.5</v>
      </c>
      <c r="R8" s="15" t="s">
        <v>21</v>
      </c>
    </row>
    <row r="9" spans="2:29" ht="15.75" thickTop="1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2" spans="2:29" ht="18.75">
      <c r="AC12" s="13"/>
    </row>
    <row r="16" spans="2:29">
      <c r="AC16" s="14"/>
    </row>
    <row r="17" spans="29:29" ht="18.75">
      <c r="AC17" s="13"/>
    </row>
    <row r="50" spans="2:2">
      <c r="B50" s="20" t="s">
        <v>23</v>
      </c>
    </row>
    <row r="51" spans="2:2">
      <c r="B51" s="22" t="s">
        <v>24</v>
      </c>
    </row>
    <row r="52" spans="2:2">
      <c r="B52" s="21" t="s">
        <v>25</v>
      </c>
    </row>
  </sheetData>
  <mergeCells count="1">
    <mergeCell ref="B6:L9"/>
  </mergeCells>
  <hyperlinks>
    <hyperlink ref="B51" r:id="rId1" display="http://earthguide.ucsd.edu/"/>
  </hyperlinks>
  <pageMargins left="0.7" right="0.7" top="0.75" bottom="0.75" header="0.3" footer="0.3"/>
  <pageSetup scale="3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 - travel-time</vt:lpstr>
      <vt:lpstr>Travel time - processed data</vt:lpstr>
      <vt:lpstr>Graph - travel-time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Memorie Yasuda</dc:creator>
  <cp:lastModifiedBy>Memorie Yasuda</cp:lastModifiedBy>
  <cp:lastPrinted>2009-05-27T19:18:26Z</cp:lastPrinted>
  <dcterms:created xsi:type="dcterms:W3CDTF">2009-04-10T17:33:20Z</dcterms:created>
  <dcterms:modified xsi:type="dcterms:W3CDTF">2009-07-16T22:00:29Z</dcterms:modified>
</cp:coreProperties>
</file>