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0" windowWidth="18300" windowHeight="10845" activeTab="1"/>
  </bookViews>
  <sheets>
    <sheet name="North Pole" sheetId="1" r:id="rId1"/>
    <sheet name="Epicenter" sheetId="2" r:id="rId2"/>
    <sheet name="Time" sheetId="3" r:id="rId3"/>
  </sheets>
  <calcPr calcId="125725"/>
</workbook>
</file>

<file path=xl/calcChain.xml><?xml version="1.0" encoding="utf-8"?>
<calcChain xmlns="http://schemas.openxmlformats.org/spreadsheetml/2006/main">
  <c r="A6" i="2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40" s="1"/>
  <c r="H28" i="3"/>
  <c r="H21"/>
  <c r="A6"/>
  <c r="B36" s="1"/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H21"/>
  <c r="H28"/>
  <c r="C5" i="2"/>
  <c r="I28"/>
  <c r="I21"/>
  <c r="B6"/>
  <c r="C6" s="1"/>
  <c r="D5"/>
  <c r="A7" i="3" l="1"/>
  <c r="B37" i="1"/>
  <c r="B36"/>
  <c r="B7" i="2"/>
  <c r="B8" s="1"/>
  <c r="B9" s="1"/>
  <c r="C8"/>
  <c r="G6"/>
  <c r="E6"/>
  <c r="D6"/>
  <c r="E5"/>
  <c r="F5" s="1"/>
  <c r="G5"/>
  <c r="B37" i="3" l="1"/>
  <c r="A8"/>
  <c r="C7" i="2"/>
  <c r="B38" i="1"/>
  <c r="G7" i="2"/>
  <c r="F6"/>
  <c r="C9"/>
  <c r="B10"/>
  <c r="D8"/>
  <c r="G8"/>
  <c r="E8"/>
  <c r="F8" s="1"/>
  <c r="B38" i="3" l="1"/>
  <c r="A9"/>
  <c r="D7" i="2"/>
  <c r="E7"/>
  <c r="B39" i="1"/>
  <c r="G9" i="2"/>
  <c r="E9"/>
  <c r="D9"/>
  <c r="B11"/>
  <c r="C10"/>
  <c r="B39" i="3" l="1"/>
  <c r="A10"/>
  <c r="F7" i="2"/>
  <c r="B40" i="1"/>
  <c r="F9" i="2"/>
  <c r="C11"/>
  <c r="B12"/>
  <c r="D10"/>
  <c r="E10"/>
  <c r="G10"/>
  <c r="B40" i="3" l="1"/>
  <c r="A11"/>
  <c r="B5" i="1"/>
  <c r="F10" i="2"/>
  <c r="B13"/>
  <c r="C12"/>
  <c r="G11"/>
  <c r="E11"/>
  <c r="D11"/>
  <c r="B5" i="3" l="1"/>
  <c r="A12"/>
  <c r="B6" i="1"/>
  <c r="F11" i="2"/>
  <c r="C13"/>
  <c r="B14"/>
  <c r="D12"/>
  <c r="G12"/>
  <c r="E12"/>
  <c r="F12" s="1"/>
  <c r="B6" i="3" l="1"/>
  <c r="A13"/>
  <c r="B7" i="1"/>
  <c r="B15" i="2"/>
  <c r="C14"/>
  <c r="G13"/>
  <c r="E13"/>
  <c r="D13"/>
  <c r="B7" i="3" l="1"/>
  <c r="A14"/>
  <c r="B8" i="1"/>
  <c r="F13" i="2"/>
  <c r="C15"/>
  <c r="B16"/>
  <c r="D14"/>
  <c r="G14"/>
  <c r="E14"/>
  <c r="F14" s="1"/>
  <c r="B8" i="3" l="1"/>
  <c r="A15"/>
  <c r="B9" i="1"/>
  <c r="G15" i="2"/>
  <c r="E15"/>
  <c r="D15"/>
  <c r="B17"/>
  <c r="C16"/>
  <c r="B9" i="3" l="1"/>
  <c r="A16"/>
  <c r="B10" i="1"/>
  <c r="F15" i="2"/>
  <c r="C17"/>
  <c r="B18"/>
  <c r="D16"/>
  <c r="G16"/>
  <c r="E16"/>
  <c r="F16" s="1"/>
  <c r="B10" i="3" l="1"/>
  <c r="A17"/>
  <c r="B11" i="1"/>
  <c r="G17" i="2"/>
  <c r="E17"/>
  <c r="D17"/>
  <c r="B19"/>
  <c r="C18"/>
  <c r="B11" i="3" l="1"/>
  <c r="A18"/>
  <c r="B12" i="1"/>
  <c r="F17" i="2"/>
  <c r="D18"/>
  <c r="G18"/>
  <c r="E18"/>
  <c r="C19"/>
  <c r="B20"/>
  <c r="B12" i="3" l="1"/>
  <c r="A19"/>
  <c r="B13" i="1"/>
  <c r="F18" i="2"/>
  <c r="G19"/>
  <c r="E19"/>
  <c r="D19"/>
  <c r="B21"/>
  <c r="C20"/>
  <c r="B13" i="3" l="1"/>
  <c r="A20"/>
  <c r="B14" i="1"/>
  <c r="F19" i="2"/>
  <c r="B22"/>
  <c r="C21"/>
  <c r="D20"/>
  <c r="G20"/>
  <c r="E20"/>
  <c r="F20" s="1"/>
  <c r="B14" i="3" l="1"/>
  <c r="A21"/>
  <c r="B15" i="1"/>
  <c r="C22" i="2"/>
  <c r="B23"/>
  <c r="G21"/>
  <c r="E21"/>
  <c r="D21"/>
  <c r="A22" i="3" l="1"/>
  <c r="B15"/>
  <c r="F21" i="2"/>
  <c r="B16" i="1"/>
  <c r="G22" i="2"/>
  <c r="E22"/>
  <c r="D22"/>
  <c r="B24"/>
  <c r="C23"/>
  <c r="A23" i="3" l="1"/>
  <c r="B16"/>
  <c r="F22" i="2"/>
  <c r="B17" i="1"/>
  <c r="C24" i="2"/>
  <c r="B25"/>
  <c r="D23"/>
  <c r="G23"/>
  <c r="E23"/>
  <c r="F23" s="1"/>
  <c r="A24" i="3" l="1"/>
  <c r="B17"/>
  <c r="B18" i="1"/>
  <c r="G24" i="2"/>
  <c r="E24"/>
  <c r="D24"/>
  <c r="B26"/>
  <c r="C25"/>
  <c r="A25" i="3" l="1"/>
  <c r="B18"/>
  <c r="F24" i="2"/>
  <c r="B19" i="1"/>
  <c r="C26" i="2"/>
  <c r="B27"/>
  <c r="D25"/>
  <c r="G25"/>
  <c r="E25"/>
  <c r="F25" s="1"/>
  <c r="A26" i="3" l="1"/>
  <c r="B19"/>
  <c r="B20" i="1"/>
  <c r="G26" i="2"/>
  <c r="E26"/>
  <c r="D26"/>
  <c r="B28"/>
  <c r="C27"/>
  <c r="A27" i="3" l="1"/>
  <c r="B20"/>
  <c r="B21" i="1"/>
  <c r="F26" i="2"/>
  <c r="B29"/>
  <c r="C28"/>
  <c r="D27"/>
  <c r="G27"/>
  <c r="E27"/>
  <c r="F27" s="1"/>
  <c r="A28" i="3" l="1"/>
  <c r="B21"/>
  <c r="B22" i="1"/>
  <c r="C29" i="2"/>
  <c r="B30"/>
  <c r="G28"/>
  <c r="E28"/>
  <c r="D28"/>
  <c r="A29" i="3" l="1"/>
  <c r="B22"/>
  <c r="F28" i="2"/>
  <c r="B23" i="1"/>
  <c r="G29" i="2"/>
  <c r="E29"/>
  <c r="D29"/>
  <c r="B31"/>
  <c r="C30"/>
  <c r="A30" i="3" l="1"/>
  <c r="B23"/>
  <c r="F29" i="2"/>
  <c r="B24" i="1"/>
  <c r="C31" i="2"/>
  <c r="B32"/>
  <c r="D30"/>
  <c r="G30"/>
  <c r="E30"/>
  <c r="F30" s="1"/>
  <c r="A31" i="3" l="1"/>
  <c r="B24"/>
  <c r="B25" i="1"/>
  <c r="G31" i="2"/>
  <c r="E31"/>
  <c r="D31"/>
  <c r="B33"/>
  <c r="C32"/>
  <c r="A32" i="3" l="1"/>
  <c r="B25"/>
  <c r="F31" i="2"/>
  <c r="B26" i="1"/>
  <c r="C33" i="2"/>
  <c r="B34"/>
  <c r="D32"/>
  <c r="G32"/>
  <c r="E32"/>
  <c r="A33" i="3" l="1"/>
  <c r="B26"/>
  <c r="F32" i="2"/>
  <c r="B27" i="1"/>
  <c r="B35" i="2"/>
  <c r="C34"/>
  <c r="G33"/>
  <c r="E33"/>
  <c r="F33" s="1"/>
  <c r="D33"/>
  <c r="A34" i="3" l="1"/>
  <c r="B27"/>
  <c r="B28" i="1"/>
  <c r="D34" i="2"/>
  <c r="G34"/>
  <c r="E34"/>
  <c r="C35"/>
  <c r="B36"/>
  <c r="F34" l="1"/>
  <c r="A35" i="3"/>
  <c r="B28"/>
  <c r="B29" i="1"/>
  <c r="G35" i="2"/>
  <c r="E35"/>
  <c r="D35"/>
  <c r="B37"/>
  <c r="C36"/>
  <c r="A36" i="3" l="1"/>
  <c r="B29"/>
  <c r="B30" i="1"/>
  <c r="F35" i="2"/>
  <c r="C37"/>
  <c r="B38"/>
  <c r="D36"/>
  <c r="G36"/>
  <c r="E36"/>
  <c r="F36" s="1"/>
  <c r="A37" i="3" l="1"/>
  <c r="B30"/>
  <c r="B31" i="1"/>
  <c r="B39" i="2"/>
  <c r="C38"/>
  <c r="G37"/>
  <c r="E37"/>
  <c r="D37"/>
  <c r="A38" i="3" l="1"/>
  <c r="B31"/>
  <c r="F37" i="2"/>
  <c r="B32" i="1"/>
  <c r="D38" i="2"/>
  <c r="G38"/>
  <c r="E38"/>
  <c r="F38" s="1"/>
  <c r="C39"/>
  <c r="B40"/>
  <c r="C40" s="1"/>
  <c r="A39" i="3" l="1"/>
  <c r="B32"/>
  <c r="B33" i="1"/>
  <c r="D40" i="2"/>
  <c r="G40"/>
  <c r="E40"/>
  <c r="G39"/>
  <c r="E39"/>
  <c r="D39"/>
  <c r="A40" i="3" l="1"/>
  <c r="B34" s="1"/>
  <c r="B33"/>
  <c r="B34" i="1"/>
  <c r="F40" i="2"/>
  <c r="F39"/>
</calcChain>
</file>

<file path=xl/sharedStrings.xml><?xml version="1.0" encoding="utf-8"?>
<sst xmlns="http://schemas.openxmlformats.org/spreadsheetml/2006/main" count="77" uniqueCount="27">
  <si>
    <t>Epicenter</t>
  </si>
  <si>
    <t>Seismology: Mystery Earthquake</t>
  </si>
  <si>
    <t>(a)</t>
  </si>
  <si>
    <t>(c)</t>
  </si>
  <si>
    <t>(d)</t>
  </si>
  <si>
    <t>(e)</t>
  </si>
  <si>
    <t>(f)</t>
  </si>
  <si>
    <t>(g)</t>
  </si>
  <si>
    <t>Station Number
relative to epicenter</t>
  </si>
  <si>
    <t>Time lag  S-P wave - approximation based on global data
(minutes)</t>
  </si>
  <si>
    <t>Time lag  S-P wave - calculated (e)-(d)
(minutes)</t>
  </si>
  <si>
    <t>Start time of earthquake</t>
  </si>
  <si>
    <t>6:30:00 AM PST</t>
  </si>
  <si>
    <t>San Diego</t>
  </si>
  <si>
    <t>Velocity  (meters/second)</t>
  </si>
  <si>
    <t>Arrival Time -
P wave
(minutes after start of earthquake)</t>
  </si>
  <si>
    <t>Arrival Time - 
S wave
(minutes after start of earthquake)</t>
  </si>
  <si>
    <t>Spacing between stations (degrees)</t>
  </si>
  <si>
    <t>P wave boundary conditions</t>
  </si>
  <si>
    <t>Velocity - P wave  (meters/second)</t>
  </si>
  <si>
    <t>S wave boundary conditions</t>
  </si>
  <si>
    <t>At distance = 160 degrees,
arrival time = 50 minutes</t>
  </si>
  <si>
    <t>1) At distance = 0 degrees,
arrival time = 0 minutes</t>
  </si>
  <si>
    <t>2) At distance = 180 degrees,
arrival time = 31 minutes</t>
  </si>
  <si>
    <t>Position relative to Epicenter
(degrees)</t>
  </si>
  <si>
    <t>Position relative to N. Pole
(degrees)</t>
  </si>
  <si>
    <t>Station Number
relative to N. Pole</t>
  </si>
</sst>
</file>

<file path=xl/styles.xml><?xml version="1.0" encoding="utf-8"?>
<styleSheet xmlns="http://schemas.openxmlformats.org/spreadsheetml/2006/main">
  <numFmts count="1">
    <numFmt numFmtId="164" formatCode="h:mm;@"/>
  </numFmts>
  <fonts count="4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theme="4" tint="0.39997558519241921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20">
    <xf numFmtId="0" fontId="0" fillId="0" borderId="0" xfId="0"/>
    <xf numFmtId="0" fontId="0" fillId="0" borderId="0" xfId="0" applyAlignment="1">
      <alignment horizontal="right"/>
    </xf>
    <xf numFmtId="0" fontId="1" fillId="0" borderId="0" xfId="1" applyBorder="1" applyAlignme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2" xfId="2" applyFill="1" applyAlignment="1">
      <alignment horizontal="right"/>
    </xf>
    <xf numFmtId="0" fontId="2" fillId="0" borderId="2" xfId="2" applyAlignment="1">
      <alignment horizontal="center"/>
    </xf>
    <xf numFmtId="0" fontId="3" fillId="0" borderId="2" xfId="2" applyFont="1" applyAlignment="1">
      <alignment horizontal="center" vertical="top" wrapText="1"/>
    </xf>
    <xf numFmtId="18" fontId="0" fillId="0" borderId="0" xfId="0" applyNumberFormat="1" applyAlignment="1">
      <alignment horizontal="right"/>
    </xf>
    <xf numFmtId="0" fontId="0" fillId="0" borderId="3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right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20" fontId="0" fillId="0" borderId="0" xfId="0" applyNumberFormat="1"/>
    <xf numFmtId="164" fontId="0" fillId="0" borderId="0" xfId="0" applyNumberFormat="1"/>
    <xf numFmtId="20" fontId="0" fillId="0" borderId="3" xfId="0" applyNumberFormat="1" applyBorder="1"/>
    <xf numFmtId="0" fontId="0" fillId="0" borderId="4" xfId="0" applyBorder="1" applyAlignment="1">
      <alignment horizontal="right" wrapText="1"/>
    </xf>
    <xf numFmtId="0" fontId="0" fillId="0" borderId="0" xfId="0" applyBorder="1" applyAlignment="1">
      <alignment horizontal="right" wrapText="1"/>
    </xf>
  </cellXfs>
  <cellStyles count="3">
    <cellStyle name="Heading 1" xfId="1" builtinId="16"/>
    <cellStyle name="Heading 3" xfId="2" builtinId="1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zoomScaleNormal="100" workbookViewId="0">
      <selection activeCell="A5" sqref="A5"/>
    </sheetView>
  </sheetViews>
  <sheetFormatPr defaultRowHeight="15"/>
  <cols>
    <col min="1" max="1" width="17.5703125" customWidth="1"/>
    <col min="2" max="2" width="18.42578125" customWidth="1"/>
    <col min="3" max="3" width="15" customWidth="1"/>
    <col min="4" max="5" width="12.140625" customWidth="1"/>
    <col min="6" max="6" width="16.42578125" style="1" customWidth="1"/>
    <col min="7" max="7" width="10.42578125" style="1" customWidth="1"/>
    <col min="8" max="8" width="34.7109375" customWidth="1"/>
  </cols>
  <sheetData>
    <row r="1" spans="1:8" ht="19.5">
      <c r="A1" s="2" t="s">
        <v>1</v>
      </c>
    </row>
    <row r="2" spans="1:8" ht="19.5">
      <c r="A2" s="2"/>
    </row>
    <row r="3" spans="1:8" ht="15.75" thickBot="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pans="1:8" ht="69" customHeight="1" thickBot="1">
      <c r="A4" s="7" t="s">
        <v>8</v>
      </c>
      <c r="B4" s="7" t="s">
        <v>25</v>
      </c>
      <c r="C4" s="7" t="s">
        <v>15</v>
      </c>
      <c r="D4" s="7" t="s">
        <v>16</v>
      </c>
      <c r="E4" s="7" t="s">
        <v>10</v>
      </c>
      <c r="F4" s="7" t="s">
        <v>9</v>
      </c>
    </row>
    <row r="5" spans="1:8" ht="15.75" thickBot="1">
      <c r="A5" s="3">
        <v>1</v>
      </c>
      <c r="B5" s="3">
        <f t="shared" ref="B5:B34" si="0">A11*$H$6-$H$6</f>
        <v>60</v>
      </c>
      <c r="C5" s="4">
        <v>0.86111111111111105</v>
      </c>
      <c r="D5" s="4">
        <v>1.5625</v>
      </c>
      <c r="E5" s="4">
        <v>0.70138888888888895</v>
      </c>
      <c r="F5" s="4">
        <v>0.58333333333333337</v>
      </c>
      <c r="H5" s="5" t="s">
        <v>17</v>
      </c>
    </row>
    <row r="6" spans="1:8">
      <c r="A6" s="3">
        <f>A5+1</f>
        <v>2</v>
      </c>
      <c r="B6" s="3">
        <f t="shared" si="0"/>
        <v>70</v>
      </c>
      <c r="C6" s="4">
        <v>1.7222222222222221</v>
      </c>
      <c r="D6" s="4">
        <v>3.125</v>
      </c>
      <c r="E6" s="4">
        <v>1.4027777777777779</v>
      </c>
      <c r="F6" s="4">
        <v>1.1666666666666667</v>
      </c>
      <c r="H6">
        <v>10</v>
      </c>
    </row>
    <row r="7" spans="1:8">
      <c r="A7" s="3">
        <f t="shared" ref="A7:A40" si="1">A6+1</f>
        <v>3</v>
      </c>
      <c r="B7" s="3">
        <f t="shared" si="0"/>
        <v>80</v>
      </c>
      <c r="C7" s="4">
        <v>3.4444444444444442</v>
      </c>
      <c r="D7" s="4">
        <v>6.25</v>
      </c>
      <c r="E7" s="4">
        <v>2.8055555555555558</v>
      </c>
      <c r="F7" s="4">
        <v>2.3333333333333335</v>
      </c>
    </row>
    <row r="8" spans="1:8" ht="15.75" thickBot="1">
      <c r="A8" s="3">
        <f t="shared" si="1"/>
        <v>4</v>
      </c>
      <c r="B8" s="3">
        <f t="shared" si="0"/>
        <v>90</v>
      </c>
      <c r="C8" s="4">
        <v>5.1666666666666661</v>
      </c>
      <c r="D8" s="4">
        <v>9.375</v>
      </c>
      <c r="E8" s="4">
        <v>4.2083333333333339</v>
      </c>
      <c r="F8" s="4">
        <v>3.5</v>
      </c>
      <c r="H8" s="5" t="s">
        <v>11</v>
      </c>
    </row>
    <row r="9" spans="1:8">
      <c r="A9" s="3">
        <f t="shared" si="1"/>
        <v>5</v>
      </c>
      <c r="B9" s="3">
        <f t="shared" si="0"/>
        <v>100</v>
      </c>
      <c r="C9" s="4">
        <v>6.8888888888888884</v>
      </c>
      <c r="D9" s="4">
        <v>12.5</v>
      </c>
      <c r="E9" s="4">
        <v>5.6111111111111116</v>
      </c>
      <c r="F9" s="4">
        <v>4.666666666666667</v>
      </c>
      <c r="H9" s="8" t="s">
        <v>12</v>
      </c>
    </row>
    <row r="10" spans="1:8">
      <c r="A10" s="3">
        <f t="shared" si="1"/>
        <v>6</v>
      </c>
      <c r="B10" s="3">
        <f t="shared" si="0"/>
        <v>110</v>
      </c>
      <c r="C10" s="4">
        <v>8.6111111111111107</v>
      </c>
      <c r="D10" s="4">
        <v>15.625</v>
      </c>
      <c r="E10" s="4">
        <v>7.0138888888888893</v>
      </c>
      <c r="F10" s="4">
        <v>5.833333333333333</v>
      </c>
    </row>
    <row r="11" spans="1:8" ht="15.75" thickBot="1">
      <c r="A11" s="3">
        <f t="shared" si="1"/>
        <v>7</v>
      </c>
      <c r="B11" s="3">
        <f t="shared" si="0"/>
        <v>120</v>
      </c>
      <c r="C11" s="4">
        <v>10.333333333333332</v>
      </c>
      <c r="D11" s="4">
        <v>18.75</v>
      </c>
      <c r="E11" s="4">
        <v>8.4166666666666679</v>
      </c>
      <c r="F11" s="4">
        <v>7</v>
      </c>
      <c r="H11" s="5" t="s">
        <v>0</v>
      </c>
    </row>
    <row r="12" spans="1:8">
      <c r="A12" s="3">
        <f t="shared" si="1"/>
        <v>8</v>
      </c>
      <c r="B12" s="3">
        <f t="shared" si="0"/>
        <v>130</v>
      </c>
      <c r="C12" s="4">
        <v>12.055555555555555</v>
      </c>
      <c r="D12" s="4">
        <v>21.875</v>
      </c>
      <c r="E12" s="4">
        <v>9.8194444444444446</v>
      </c>
      <c r="F12" s="4">
        <v>8.1666666666666661</v>
      </c>
      <c r="H12" s="1" t="s">
        <v>13</v>
      </c>
    </row>
    <row r="13" spans="1:8">
      <c r="A13" s="3">
        <f t="shared" si="1"/>
        <v>9</v>
      </c>
      <c r="B13" s="3">
        <f t="shared" si="0"/>
        <v>140</v>
      </c>
      <c r="C13" s="4">
        <v>13.777777777777777</v>
      </c>
      <c r="D13" s="4">
        <v>25</v>
      </c>
      <c r="E13" s="4">
        <v>11.222222222222223</v>
      </c>
      <c r="F13" s="4">
        <v>9.3333333333333339</v>
      </c>
    </row>
    <row r="14" spans="1:8" ht="15.75" thickBot="1">
      <c r="A14" s="3">
        <f t="shared" si="1"/>
        <v>10</v>
      </c>
      <c r="B14" s="3">
        <f t="shared" si="0"/>
        <v>150</v>
      </c>
      <c r="C14" s="4">
        <v>15.5</v>
      </c>
      <c r="D14" s="4">
        <v>28.125</v>
      </c>
      <c r="E14" s="4">
        <v>12.625</v>
      </c>
      <c r="F14" s="4">
        <v>10.5</v>
      </c>
      <c r="H14" s="5" t="s">
        <v>18</v>
      </c>
    </row>
    <row r="15" spans="1:8" ht="15" customHeight="1">
      <c r="A15" s="3">
        <f t="shared" si="1"/>
        <v>11</v>
      </c>
      <c r="B15" s="3">
        <f t="shared" si="0"/>
        <v>160</v>
      </c>
      <c r="C15" s="4">
        <v>17.222222222222221</v>
      </c>
      <c r="D15" s="4">
        <v>31.25</v>
      </c>
      <c r="E15" s="4">
        <v>14.027777777777779</v>
      </c>
      <c r="F15" s="4">
        <v>11.666666666666666</v>
      </c>
      <c r="H15" s="18" t="s">
        <v>22</v>
      </c>
    </row>
    <row r="16" spans="1:8">
      <c r="A16" s="3">
        <f t="shared" si="1"/>
        <v>12</v>
      </c>
      <c r="B16" s="3">
        <f t="shared" si="0"/>
        <v>170</v>
      </c>
      <c r="C16" s="4">
        <v>18.944444444444443</v>
      </c>
      <c r="D16" s="4">
        <v>34.375</v>
      </c>
      <c r="E16" s="4">
        <v>15.430555555555557</v>
      </c>
      <c r="F16" s="4">
        <v>12.833333333333334</v>
      </c>
      <c r="H16" s="19"/>
    </row>
    <row r="17" spans="1:8" ht="15" customHeight="1">
      <c r="A17" s="3">
        <f t="shared" si="1"/>
        <v>13</v>
      </c>
      <c r="B17" s="3">
        <f t="shared" si="0"/>
        <v>180</v>
      </c>
      <c r="C17" s="4">
        <v>20.666666666666664</v>
      </c>
      <c r="D17" s="4">
        <v>37.5</v>
      </c>
      <c r="E17" s="4">
        <v>16.833333333333336</v>
      </c>
      <c r="F17" s="4">
        <v>14</v>
      </c>
      <c r="H17" s="19" t="s">
        <v>23</v>
      </c>
    </row>
    <row r="18" spans="1:8">
      <c r="A18" s="3">
        <f t="shared" si="1"/>
        <v>14</v>
      </c>
      <c r="B18" s="3">
        <f t="shared" si="0"/>
        <v>190</v>
      </c>
      <c r="C18" s="4">
        <v>22.388888888888889</v>
      </c>
      <c r="D18" s="4">
        <v>40.625</v>
      </c>
      <c r="E18" s="4">
        <v>18.236111111111111</v>
      </c>
      <c r="F18" s="4">
        <v>15.166666666666666</v>
      </c>
      <c r="H18" s="19"/>
    </row>
    <row r="19" spans="1:8">
      <c r="A19" s="3">
        <f t="shared" si="1"/>
        <v>15</v>
      </c>
      <c r="B19" s="3">
        <f t="shared" si="0"/>
        <v>200</v>
      </c>
      <c r="C19" s="4">
        <v>24.111111111111111</v>
      </c>
      <c r="D19" s="4">
        <v>43.75</v>
      </c>
      <c r="E19" s="4">
        <v>19.638888888888889</v>
      </c>
      <c r="F19" s="4">
        <v>16.333333333333332</v>
      </c>
    </row>
    <row r="20" spans="1:8" ht="15.75" thickBot="1">
      <c r="A20" s="3">
        <f t="shared" si="1"/>
        <v>16</v>
      </c>
      <c r="B20" s="3">
        <f t="shared" si="0"/>
        <v>210</v>
      </c>
      <c r="C20" s="4">
        <v>25.833333333333332</v>
      </c>
      <c r="D20" s="4">
        <v>46.875</v>
      </c>
      <c r="E20" s="4">
        <v>21.041666666666668</v>
      </c>
      <c r="F20" s="4">
        <v>17.5</v>
      </c>
      <c r="H20" s="5" t="s">
        <v>19</v>
      </c>
    </row>
    <row r="21" spans="1:8">
      <c r="A21" s="3">
        <f t="shared" si="1"/>
        <v>17</v>
      </c>
      <c r="B21" s="3">
        <f t="shared" si="0"/>
        <v>220</v>
      </c>
      <c r="C21" s="4">
        <v>27.555555555555554</v>
      </c>
      <c r="D21" s="4">
        <v>50</v>
      </c>
      <c r="E21" s="4">
        <v>22.444444444444446</v>
      </c>
      <c r="F21" s="4">
        <v>18.666666666666668</v>
      </c>
      <c r="H21" s="11">
        <f>180/31</f>
        <v>5.806451612903226</v>
      </c>
    </row>
    <row r="22" spans="1:8">
      <c r="A22" s="3">
        <f t="shared" si="1"/>
        <v>18</v>
      </c>
      <c r="B22" s="3">
        <f t="shared" si="0"/>
        <v>230</v>
      </c>
      <c r="C22" s="4">
        <v>29.277777777777779</v>
      </c>
      <c r="D22" s="4">
        <v>53.125</v>
      </c>
      <c r="E22" s="4">
        <v>23.847222222222221</v>
      </c>
      <c r="F22" s="4">
        <v>19.833333333333332</v>
      </c>
    </row>
    <row r="23" spans="1:8" ht="15.75" thickBot="1">
      <c r="A23" s="3">
        <f t="shared" si="1"/>
        <v>19</v>
      </c>
      <c r="B23" s="3">
        <f t="shared" si="0"/>
        <v>240</v>
      </c>
      <c r="C23" s="4">
        <v>31</v>
      </c>
      <c r="D23" s="4">
        <v>56.25</v>
      </c>
      <c r="E23" s="4">
        <v>25.25</v>
      </c>
      <c r="F23" s="4">
        <v>21</v>
      </c>
      <c r="H23" s="5" t="s">
        <v>20</v>
      </c>
    </row>
    <row r="24" spans="1:8" ht="15" customHeight="1">
      <c r="A24" s="3">
        <f t="shared" si="1"/>
        <v>20</v>
      </c>
      <c r="B24" s="3">
        <f t="shared" si="0"/>
        <v>250</v>
      </c>
      <c r="C24" s="4">
        <v>29.277777777777779</v>
      </c>
      <c r="D24" s="4">
        <v>53.125</v>
      </c>
      <c r="E24" s="4">
        <v>23.847222222222221</v>
      </c>
      <c r="F24" s="4">
        <v>19.833333333333332</v>
      </c>
      <c r="H24" s="18" t="s">
        <v>21</v>
      </c>
    </row>
    <row r="25" spans="1:8">
      <c r="A25" s="3">
        <f t="shared" si="1"/>
        <v>21</v>
      </c>
      <c r="B25" s="3">
        <f t="shared" si="0"/>
        <v>260</v>
      </c>
      <c r="C25" s="4">
        <v>27.555555555555554</v>
      </c>
      <c r="D25" s="4">
        <v>50</v>
      </c>
      <c r="E25" s="4">
        <v>22.444444444444446</v>
      </c>
      <c r="F25" s="4">
        <v>18.666666666666668</v>
      </c>
      <c r="H25" s="19"/>
    </row>
    <row r="26" spans="1:8">
      <c r="A26" s="3">
        <f t="shared" si="1"/>
        <v>22</v>
      </c>
      <c r="B26" s="3">
        <f t="shared" si="0"/>
        <v>270</v>
      </c>
      <c r="C26" s="4">
        <v>25.833333333333332</v>
      </c>
      <c r="D26" s="4">
        <v>46.875</v>
      </c>
      <c r="E26" s="4">
        <v>21.041666666666668</v>
      </c>
      <c r="F26" s="4">
        <v>17.5</v>
      </c>
    </row>
    <row r="27" spans="1:8" ht="15.75" thickBot="1">
      <c r="A27" s="3">
        <f t="shared" si="1"/>
        <v>23</v>
      </c>
      <c r="B27" s="3">
        <f t="shared" si="0"/>
        <v>280</v>
      </c>
      <c r="C27" s="4">
        <v>24.111111111111111</v>
      </c>
      <c r="D27" s="4">
        <v>43.75</v>
      </c>
      <c r="E27" s="4">
        <v>19.638888888888889</v>
      </c>
      <c r="F27" s="4">
        <v>16.333333333333332</v>
      </c>
      <c r="H27" s="5" t="s">
        <v>14</v>
      </c>
    </row>
    <row r="28" spans="1:8">
      <c r="A28" s="3">
        <f t="shared" si="1"/>
        <v>24</v>
      </c>
      <c r="B28" s="3">
        <f t="shared" si="0"/>
        <v>290</v>
      </c>
      <c r="C28" s="4">
        <v>22.388888888888889</v>
      </c>
      <c r="D28" s="4">
        <v>40.625</v>
      </c>
      <c r="E28" s="4">
        <v>18.236111111111111</v>
      </c>
      <c r="F28" s="4">
        <v>15.166666666666666</v>
      </c>
      <c r="H28" s="12">
        <f>160/50</f>
        <v>3.2</v>
      </c>
    </row>
    <row r="29" spans="1:8">
      <c r="A29" s="3">
        <f t="shared" si="1"/>
        <v>25</v>
      </c>
      <c r="B29" s="3">
        <f t="shared" si="0"/>
        <v>300</v>
      </c>
      <c r="C29" s="4">
        <v>20.666666666666664</v>
      </c>
      <c r="D29" s="4">
        <v>37.5</v>
      </c>
      <c r="E29" s="4">
        <v>16.833333333333336</v>
      </c>
      <c r="F29" s="4">
        <v>14</v>
      </c>
    </row>
    <row r="30" spans="1:8">
      <c r="A30" s="3">
        <f t="shared" si="1"/>
        <v>26</v>
      </c>
      <c r="B30" s="3">
        <f t="shared" si="0"/>
        <v>310</v>
      </c>
      <c r="C30" s="4">
        <v>18.944444444444443</v>
      </c>
      <c r="D30" s="4">
        <v>34.375</v>
      </c>
      <c r="E30" s="4">
        <v>15.430555555555557</v>
      </c>
      <c r="F30" s="4">
        <v>12.833333333333334</v>
      </c>
    </row>
    <row r="31" spans="1:8">
      <c r="A31" s="3">
        <f t="shared" si="1"/>
        <v>27</v>
      </c>
      <c r="B31" s="3">
        <f t="shared" si="0"/>
        <v>320</v>
      </c>
      <c r="C31" s="4">
        <v>17.222222222222221</v>
      </c>
      <c r="D31" s="4">
        <v>31.25</v>
      </c>
      <c r="E31" s="4">
        <v>14.027777777777779</v>
      </c>
      <c r="F31" s="4">
        <v>11.666666666666666</v>
      </c>
    </row>
    <row r="32" spans="1:8">
      <c r="A32" s="3">
        <f t="shared" si="1"/>
        <v>28</v>
      </c>
      <c r="B32" s="3">
        <f t="shared" si="0"/>
        <v>330</v>
      </c>
      <c r="C32" s="4">
        <v>15.5</v>
      </c>
      <c r="D32" s="4">
        <v>28.125</v>
      </c>
      <c r="E32" s="4">
        <v>12.625</v>
      </c>
      <c r="F32" s="4">
        <v>10.5</v>
      </c>
    </row>
    <row r="33" spans="1:6">
      <c r="A33" s="3">
        <f t="shared" si="1"/>
        <v>29</v>
      </c>
      <c r="B33" s="3">
        <f t="shared" si="0"/>
        <v>340</v>
      </c>
      <c r="C33" s="4">
        <v>13.777777777777777</v>
      </c>
      <c r="D33" s="4">
        <v>25</v>
      </c>
      <c r="E33" s="4">
        <v>11.222222222222223</v>
      </c>
      <c r="F33" s="4">
        <v>9.3333333333333339</v>
      </c>
    </row>
    <row r="34" spans="1:6">
      <c r="A34" s="3">
        <f t="shared" si="1"/>
        <v>30</v>
      </c>
      <c r="B34" s="13">
        <f t="shared" si="0"/>
        <v>350</v>
      </c>
      <c r="C34" s="14">
        <v>12.055555555555555</v>
      </c>
      <c r="D34" s="14">
        <v>21.875</v>
      </c>
      <c r="E34" s="14">
        <v>9.8194444444444446</v>
      </c>
      <c r="F34" s="14">
        <v>8.1666666666666661</v>
      </c>
    </row>
    <row r="35" spans="1:6">
      <c r="A35" s="3">
        <f t="shared" si="1"/>
        <v>31</v>
      </c>
      <c r="B35" s="3">
        <v>5</v>
      </c>
      <c r="C35" s="4">
        <v>10.333333333333332</v>
      </c>
      <c r="D35" s="4">
        <v>18.75</v>
      </c>
      <c r="E35" s="4">
        <v>8.4166666666666679</v>
      </c>
      <c r="F35" s="4">
        <v>7</v>
      </c>
    </row>
    <row r="36" spans="1:6">
      <c r="A36" s="3">
        <f t="shared" si="1"/>
        <v>32</v>
      </c>
      <c r="B36" s="3">
        <f>A6*$H$6-$H$6</f>
        <v>10</v>
      </c>
      <c r="C36" s="4">
        <v>8.6111111111111107</v>
      </c>
      <c r="D36" s="4">
        <v>15.625</v>
      </c>
      <c r="E36" s="4">
        <v>7.0138888888888893</v>
      </c>
      <c r="F36" s="4">
        <v>5.833333333333333</v>
      </c>
    </row>
    <row r="37" spans="1:6">
      <c r="A37" s="3">
        <f t="shared" si="1"/>
        <v>33</v>
      </c>
      <c r="B37" s="3">
        <f>A7*$H$6-$H$6</f>
        <v>20</v>
      </c>
      <c r="C37" s="4">
        <v>6.8888888888888884</v>
      </c>
      <c r="D37" s="4">
        <v>12.5</v>
      </c>
      <c r="E37" s="4">
        <v>5.6111111111111116</v>
      </c>
      <c r="F37" s="4">
        <v>4.666666666666667</v>
      </c>
    </row>
    <row r="38" spans="1:6">
      <c r="A38" s="3">
        <f t="shared" si="1"/>
        <v>34</v>
      </c>
      <c r="B38" s="3">
        <f>A8*$H$6-$H$6</f>
        <v>30</v>
      </c>
      <c r="C38" s="4">
        <v>5.1666666666666661</v>
      </c>
      <c r="D38" s="4">
        <v>9.375</v>
      </c>
      <c r="E38" s="4">
        <v>4.2083333333333339</v>
      </c>
      <c r="F38" s="4">
        <v>3.5</v>
      </c>
    </row>
    <row r="39" spans="1:6">
      <c r="A39" s="3">
        <f t="shared" si="1"/>
        <v>35</v>
      </c>
      <c r="B39" s="3">
        <f>A9*$H$6-$H$6</f>
        <v>40</v>
      </c>
      <c r="C39" s="4">
        <v>3.4444444444444442</v>
      </c>
      <c r="D39" s="4">
        <v>6.25</v>
      </c>
      <c r="E39" s="4">
        <v>2.8055555555555558</v>
      </c>
      <c r="F39" s="4">
        <v>2.3333333333333335</v>
      </c>
    </row>
    <row r="40" spans="1:6">
      <c r="A40" s="9">
        <f t="shared" si="1"/>
        <v>36</v>
      </c>
      <c r="B40" s="9">
        <f>A10*$H$6-$H$6</f>
        <v>50</v>
      </c>
      <c r="C40" s="10">
        <v>1.7222222222222221</v>
      </c>
      <c r="D40" s="10">
        <v>3.125</v>
      </c>
      <c r="E40" s="10">
        <v>1.4027777777777779</v>
      </c>
      <c r="F40" s="10">
        <v>1.1666666666666667</v>
      </c>
    </row>
  </sheetData>
  <mergeCells count="3">
    <mergeCell ref="H15:H16"/>
    <mergeCell ref="H17:H18"/>
    <mergeCell ref="H24:H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0"/>
  <sheetViews>
    <sheetView tabSelected="1" workbookViewId="0">
      <selection activeCell="A34" sqref="A34"/>
    </sheetView>
  </sheetViews>
  <sheetFormatPr defaultRowHeight="15"/>
  <cols>
    <col min="1" max="1" width="15.7109375" customWidth="1"/>
    <col min="2" max="2" width="17.5703125" customWidth="1"/>
    <col min="3" max="3" width="18.42578125" customWidth="1"/>
    <col min="4" max="4" width="15" customWidth="1"/>
    <col min="5" max="6" width="12.140625" customWidth="1"/>
    <col min="7" max="7" width="16.42578125" style="1" customWidth="1"/>
    <col min="8" max="8" width="10.42578125" style="1" customWidth="1"/>
    <col min="9" max="9" width="34.7109375" customWidth="1"/>
  </cols>
  <sheetData>
    <row r="1" spans="1:9" ht="19.5">
      <c r="B1" s="2" t="s">
        <v>1</v>
      </c>
    </row>
    <row r="2" spans="1:9" ht="19.5">
      <c r="A2" s="2"/>
      <c r="B2" s="2"/>
    </row>
    <row r="3" spans="1:9" ht="15.75" thickBot="1">
      <c r="A3" s="6" t="s">
        <v>2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spans="1:9" ht="69" customHeight="1" thickBot="1">
      <c r="A4" s="7" t="s">
        <v>26</v>
      </c>
      <c r="B4" s="7" t="s">
        <v>8</v>
      </c>
      <c r="C4" s="7" t="s">
        <v>24</v>
      </c>
      <c r="D4" s="7" t="s">
        <v>15</v>
      </c>
      <c r="E4" s="7" t="s">
        <v>16</v>
      </c>
      <c r="F4" s="7" t="s">
        <v>10</v>
      </c>
      <c r="G4" s="7" t="s">
        <v>9</v>
      </c>
    </row>
    <row r="5" spans="1:9" ht="15.75" thickBot="1">
      <c r="A5" s="3">
        <v>7</v>
      </c>
      <c r="B5" s="3">
        <v>1</v>
      </c>
      <c r="C5" s="3">
        <f>5</f>
        <v>5</v>
      </c>
      <c r="D5" s="4">
        <f t="shared" ref="D5:D23" si="0">C5/$I$21</f>
        <v>0.86111111111111105</v>
      </c>
      <c r="E5" s="4">
        <f t="shared" ref="E5:E23" si="1">C5/$I$28</f>
        <v>1.5625</v>
      </c>
      <c r="F5" s="4">
        <f>E5-D5</f>
        <v>0.70138888888888895</v>
      </c>
      <c r="G5" s="4">
        <f>C5*7/60</f>
        <v>0.58333333333333337</v>
      </c>
      <c r="I5" s="5" t="s">
        <v>17</v>
      </c>
    </row>
    <row r="6" spans="1:9">
      <c r="A6" s="3">
        <f>A5+1</f>
        <v>8</v>
      </c>
      <c r="B6" s="3">
        <f>B5+1</f>
        <v>2</v>
      </c>
      <c r="C6" s="3">
        <f t="shared" ref="C6:C40" si="2">B6*$I$6-$I$6</f>
        <v>10</v>
      </c>
      <c r="D6" s="4">
        <f t="shared" si="0"/>
        <v>1.7222222222222221</v>
      </c>
      <c r="E6" s="4">
        <f t="shared" si="1"/>
        <v>3.125</v>
      </c>
      <c r="F6" s="4">
        <f t="shared" ref="F6:F40" si="3">E6-D6</f>
        <v>1.4027777777777779</v>
      </c>
      <c r="G6" s="4">
        <f>C6*7/60</f>
        <v>1.1666666666666667</v>
      </c>
      <c r="I6">
        <v>10</v>
      </c>
    </row>
    <row r="7" spans="1:9">
      <c r="A7" s="3">
        <f t="shared" ref="A7:B22" si="4">A6+1</f>
        <v>9</v>
      </c>
      <c r="B7" s="3">
        <f t="shared" si="4"/>
        <v>3</v>
      </c>
      <c r="C7" s="3">
        <f t="shared" si="2"/>
        <v>20</v>
      </c>
      <c r="D7" s="4">
        <f t="shared" si="0"/>
        <v>3.4444444444444442</v>
      </c>
      <c r="E7" s="4">
        <f t="shared" si="1"/>
        <v>6.25</v>
      </c>
      <c r="F7" s="4">
        <f t="shared" si="3"/>
        <v>2.8055555555555558</v>
      </c>
      <c r="G7" s="4">
        <f t="shared" ref="G7:G23" si="5">C7*7/60</f>
        <v>2.3333333333333335</v>
      </c>
    </row>
    <row r="8" spans="1:9" ht="15.75" thickBot="1">
      <c r="A8" s="3">
        <f t="shared" si="4"/>
        <v>10</v>
      </c>
      <c r="B8" s="3">
        <f t="shared" si="4"/>
        <v>4</v>
      </c>
      <c r="C8" s="3">
        <f t="shared" si="2"/>
        <v>30</v>
      </c>
      <c r="D8" s="4">
        <f t="shared" si="0"/>
        <v>5.1666666666666661</v>
      </c>
      <c r="E8" s="4">
        <f t="shared" si="1"/>
        <v>9.375</v>
      </c>
      <c r="F8" s="4">
        <f t="shared" si="3"/>
        <v>4.2083333333333339</v>
      </c>
      <c r="G8" s="4">
        <f t="shared" si="5"/>
        <v>3.5</v>
      </c>
      <c r="I8" s="5" t="s">
        <v>11</v>
      </c>
    </row>
    <row r="9" spans="1:9">
      <c r="A9" s="3">
        <f t="shared" si="4"/>
        <v>11</v>
      </c>
      <c r="B9" s="3">
        <f t="shared" si="4"/>
        <v>5</v>
      </c>
      <c r="C9" s="3">
        <f t="shared" si="2"/>
        <v>40</v>
      </c>
      <c r="D9" s="4">
        <f t="shared" si="0"/>
        <v>6.8888888888888884</v>
      </c>
      <c r="E9" s="4">
        <f t="shared" si="1"/>
        <v>12.5</v>
      </c>
      <c r="F9" s="4">
        <f t="shared" si="3"/>
        <v>5.6111111111111116</v>
      </c>
      <c r="G9" s="4">
        <f t="shared" si="5"/>
        <v>4.666666666666667</v>
      </c>
      <c r="I9" s="8" t="s">
        <v>12</v>
      </c>
    </row>
    <row r="10" spans="1:9">
      <c r="A10" s="3">
        <f t="shared" si="4"/>
        <v>12</v>
      </c>
      <c r="B10" s="3">
        <f t="shared" si="4"/>
        <v>6</v>
      </c>
      <c r="C10" s="3">
        <f t="shared" si="2"/>
        <v>50</v>
      </c>
      <c r="D10" s="4">
        <f t="shared" si="0"/>
        <v>8.6111111111111107</v>
      </c>
      <c r="E10" s="4">
        <f t="shared" si="1"/>
        <v>15.625</v>
      </c>
      <c r="F10" s="4">
        <f t="shared" si="3"/>
        <v>7.0138888888888893</v>
      </c>
      <c r="G10" s="4">
        <f t="shared" si="5"/>
        <v>5.833333333333333</v>
      </c>
    </row>
    <row r="11" spans="1:9" ht="15.75" thickBot="1">
      <c r="A11" s="3">
        <f t="shared" si="4"/>
        <v>13</v>
      </c>
      <c r="B11" s="3">
        <f t="shared" si="4"/>
        <v>7</v>
      </c>
      <c r="C11" s="3">
        <f t="shared" si="2"/>
        <v>60</v>
      </c>
      <c r="D11" s="4">
        <f t="shared" si="0"/>
        <v>10.333333333333332</v>
      </c>
      <c r="E11" s="4">
        <f t="shared" si="1"/>
        <v>18.75</v>
      </c>
      <c r="F11" s="4">
        <f t="shared" si="3"/>
        <v>8.4166666666666679</v>
      </c>
      <c r="G11" s="4">
        <f t="shared" si="5"/>
        <v>7</v>
      </c>
      <c r="I11" s="5" t="s">
        <v>0</v>
      </c>
    </row>
    <row r="12" spans="1:9">
      <c r="A12" s="3">
        <f t="shared" si="4"/>
        <v>14</v>
      </c>
      <c r="B12" s="3">
        <f t="shared" si="4"/>
        <v>8</v>
      </c>
      <c r="C12" s="3">
        <f t="shared" si="2"/>
        <v>70</v>
      </c>
      <c r="D12" s="4">
        <f t="shared" si="0"/>
        <v>12.055555555555555</v>
      </c>
      <c r="E12" s="4">
        <f t="shared" si="1"/>
        <v>21.875</v>
      </c>
      <c r="F12" s="4">
        <f t="shared" si="3"/>
        <v>9.8194444444444446</v>
      </c>
      <c r="G12" s="4">
        <f t="shared" si="5"/>
        <v>8.1666666666666661</v>
      </c>
      <c r="I12" s="1" t="s">
        <v>13</v>
      </c>
    </row>
    <row r="13" spans="1:9">
      <c r="A13" s="3">
        <f t="shared" si="4"/>
        <v>15</v>
      </c>
      <c r="B13" s="3">
        <f t="shared" si="4"/>
        <v>9</v>
      </c>
      <c r="C13" s="3">
        <f t="shared" si="2"/>
        <v>80</v>
      </c>
      <c r="D13" s="4">
        <f t="shared" si="0"/>
        <v>13.777777777777777</v>
      </c>
      <c r="E13" s="4">
        <f t="shared" si="1"/>
        <v>25</v>
      </c>
      <c r="F13" s="4">
        <f t="shared" si="3"/>
        <v>11.222222222222223</v>
      </c>
      <c r="G13" s="4">
        <f t="shared" si="5"/>
        <v>9.3333333333333339</v>
      </c>
    </row>
    <row r="14" spans="1:9" ht="15.75" thickBot="1">
      <c r="A14" s="3">
        <f t="shared" si="4"/>
        <v>16</v>
      </c>
      <c r="B14" s="3">
        <f t="shared" si="4"/>
        <v>10</v>
      </c>
      <c r="C14" s="3">
        <f t="shared" si="2"/>
        <v>90</v>
      </c>
      <c r="D14" s="4">
        <f t="shared" si="0"/>
        <v>15.5</v>
      </c>
      <c r="E14" s="4">
        <f t="shared" si="1"/>
        <v>28.125</v>
      </c>
      <c r="F14" s="4">
        <f t="shared" si="3"/>
        <v>12.625</v>
      </c>
      <c r="G14" s="4">
        <f t="shared" si="5"/>
        <v>10.5</v>
      </c>
      <c r="I14" s="5" t="s">
        <v>18</v>
      </c>
    </row>
    <row r="15" spans="1:9">
      <c r="A15" s="3">
        <f t="shared" si="4"/>
        <v>17</v>
      </c>
      <c r="B15" s="3">
        <f t="shared" si="4"/>
        <v>11</v>
      </c>
      <c r="C15" s="3">
        <f t="shared" si="2"/>
        <v>100</v>
      </c>
      <c r="D15" s="4">
        <f t="shared" si="0"/>
        <v>17.222222222222221</v>
      </c>
      <c r="E15" s="4">
        <f t="shared" si="1"/>
        <v>31.25</v>
      </c>
      <c r="F15" s="4">
        <f t="shared" si="3"/>
        <v>14.027777777777779</v>
      </c>
      <c r="G15" s="4">
        <f t="shared" si="5"/>
        <v>11.666666666666666</v>
      </c>
      <c r="I15" s="18" t="s">
        <v>22</v>
      </c>
    </row>
    <row r="16" spans="1:9">
      <c r="A16" s="3">
        <f t="shared" si="4"/>
        <v>18</v>
      </c>
      <c r="B16" s="3">
        <f t="shared" si="4"/>
        <v>12</v>
      </c>
      <c r="C16" s="3">
        <f t="shared" si="2"/>
        <v>110</v>
      </c>
      <c r="D16" s="4">
        <f t="shared" si="0"/>
        <v>18.944444444444443</v>
      </c>
      <c r="E16" s="4">
        <f t="shared" si="1"/>
        <v>34.375</v>
      </c>
      <c r="F16" s="4">
        <f t="shared" si="3"/>
        <v>15.430555555555557</v>
      </c>
      <c r="G16" s="4">
        <f t="shared" si="5"/>
        <v>12.833333333333334</v>
      </c>
      <c r="I16" s="19"/>
    </row>
    <row r="17" spans="1:9">
      <c r="A17" s="3">
        <f t="shared" si="4"/>
        <v>19</v>
      </c>
      <c r="B17" s="3">
        <f t="shared" si="4"/>
        <v>13</v>
      </c>
      <c r="C17" s="3">
        <f t="shared" si="2"/>
        <v>120</v>
      </c>
      <c r="D17" s="4">
        <f t="shared" si="0"/>
        <v>20.666666666666664</v>
      </c>
      <c r="E17" s="4">
        <f t="shared" si="1"/>
        <v>37.5</v>
      </c>
      <c r="F17" s="4">
        <f t="shared" si="3"/>
        <v>16.833333333333336</v>
      </c>
      <c r="G17" s="4">
        <f t="shared" si="5"/>
        <v>14</v>
      </c>
      <c r="I17" s="19" t="s">
        <v>23</v>
      </c>
    </row>
    <row r="18" spans="1:9">
      <c r="A18" s="3">
        <f t="shared" si="4"/>
        <v>20</v>
      </c>
      <c r="B18" s="3">
        <f t="shared" si="4"/>
        <v>14</v>
      </c>
      <c r="C18" s="3">
        <f t="shared" si="2"/>
        <v>130</v>
      </c>
      <c r="D18" s="4">
        <f t="shared" si="0"/>
        <v>22.388888888888889</v>
      </c>
      <c r="E18" s="4">
        <f t="shared" si="1"/>
        <v>40.625</v>
      </c>
      <c r="F18" s="4">
        <f t="shared" si="3"/>
        <v>18.236111111111111</v>
      </c>
      <c r="G18" s="4">
        <f t="shared" si="5"/>
        <v>15.166666666666666</v>
      </c>
      <c r="I18" s="19"/>
    </row>
    <row r="19" spans="1:9">
      <c r="A19" s="3">
        <f t="shared" si="4"/>
        <v>21</v>
      </c>
      <c r="B19" s="3">
        <f t="shared" si="4"/>
        <v>15</v>
      </c>
      <c r="C19" s="3">
        <f t="shared" si="2"/>
        <v>140</v>
      </c>
      <c r="D19" s="4">
        <f t="shared" si="0"/>
        <v>24.111111111111111</v>
      </c>
      <c r="E19" s="4">
        <f t="shared" si="1"/>
        <v>43.75</v>
      </c>
      <c r="F19" s="4">
        <f t="shared" si="3"/>
        <v>19.638888888888889</v>
      </c>
      <c r="G19" s="4">
        <f t="shared" si="5"/>
        <v>16.333333333333332</v>
      </c>
    </row>
    <row r="20" spans="1:9" ht="15.75" thickBot="1">
      <c r="A20" s="3">
        <f t="shared" si="4"/>
        <v>22</v>
      </c>
      <c r="B20" s="3">
        <f t="shared" si="4"/>
        <v>16</v>
      </c>
      <c r="C20" s="3">
        <f t="shared" si="2"/>
        <v>150</v>
      </c>
      <c r="D20" s="4">
        <f t="shared" si="0"/>
        <v>25.833333333333332</v>
      </c>
      <c r="E20" s="4">
        <f t="shared" si="1"/>
        <v>46.875</v>
      </c>
      <c r="F20" s="4">
        <f t="shared" si="3"/>
        <v>21.041666666666668</v>
      </c>
      <c r="G20" s="4">
        <f t="shared" si="5"/>
        <v>17.5</v>
      </c>
      <c r="I20" s="5" t="s">
        <v>19</v>
      </c>
    </row>
    <row r="21" spans="1:9">
      <c r="A21" s="3">
        <f t="shared" si="4"/>
        <v>23</v>
      </c>
      <c r="B21" s="3">
        <f t="shared" si="4"/>
        <v>17</v>
      </c>
      <c r="C21" s="3">
        <f t="shared" si="2"/>
        <v>160</v>
      </c>
      <c r="D21" s="4">
        <f t="shared" si="0"/>
        <v>27.555555555555554</v>
      </c>
      <c r="E21" s="4">
        <f t="shared" si="1"/>
        <v>50</v>
      </c>
      <c r="F21" s="4">
        <f t="shared" si="3"/>
        <v>22.444444444444446</v>
      </c>
      <c r="G21" s="4">
        <f t="shared" si="5"/>
        <v>18.666666666666668</v>
      </c>
      <c r="I21" s="11">
        <f>180/31</f>
        <v>5.806451612903226</v>
      </c>
    </row>
    <row r="22" spans="1:9">
      <c r="A22" s="3">
        <f t="shared" si="4"/>
        <v>24</v>
      </c>
      <c r="B22" s="3">
        <f t="shared" si="4"/>
        <v>18</v>
      </c>
      <c r="C22" s="3">
        <f t="shared" si="2"/>
        <v>170</v>
      </c>
      <c r="D22" s="4">
        <f t="shared" si="0"/>
        <v>29.277777777777779</v>
      </c>
      <c r="E22" s="4">
        <f t="shared" si="1"/>
        <v>53.125</v>
      </c>
      <c r="F22" s="4">
        <f t="shared" si="3"/>
        <v>23.847222222222221</v>
      </c>
      <c r="G22" s="4">
        <f t="shared" si="5"/>
        <v>19.833333333333332</v>
      </c>
    </row>
    <row r="23" spans="1:9" ht="15.75" thickBot="1">
      <c r="A23" s="3">
        <f t="shared" ref="A23:B38" si="6">A22+1</f>
        <v>25</v>
      </c>
      <c r="B23" s="3">
        <f t="shared" si="6"/>
        <v>19</v>
      </c>
      <c r="C23" s="3">
        <f t="shared" si="2"/>
        <v>180</v>
      </c>
      <c r="D23" s="4">
        <f t="shared" si="0"/>
        <v>31</v>
      </c>
      <c r="E23" s="4">
        <f t="shared" si="1"/>
        <v>56.25</v>
      </c>
      <c r="F23" s="4">
        <f t="shared" si="3"/>
        <v>25.25</v>
      </c>
      <c r="G23" s="4">
        <f t="shared" si="5"/>
        <v>21</v>
      </c>
      <c r="I23" s="5" t="s">
        <v>20</v>
      </c>
    </row>
    <row r="24" spans="1:9">
      <c r="A24" s="3">
        <f t="shared" si="6"/>
        <v>26</v>
      </c>
      <c r="B24" s="3">
        <f t="shared" si="6"/>
        <v>20</v>
      </c>
      <c r="C24" s="3">
        <f t="shared" si="2"/>
        <v>190</v>
      </c>
      <c r="D24" s="4">
        <f t="shared" ref="D24:D40" si="7">(360-C24)/$I$21</f>
        <v>29.277777777777779</v>
      </c>
      <c r="E24" s="4">
        <f t="shared" ref="E24:E40" si="8">(360-C24)/$I$28</f>
        <v>53.125</v>
      </c>
      <c r="F24" s="4">
        <f t="shared" si="3"/>
        <v>23.847222222222221</v>
      </c>
      <c r="G24" s="4">
        <f>(360-C24)*7/60</f>
        <v>19.833333333333332</v>
      </c>
      <c r="I24" s="19" t="s">
        <v>21</v>
      </c>
    </row>
    <row r="25" spans="1:9">
      <c r="A25" s="3">
        <f t="shared" si="6"/>
        <v>27</v>
      </c>
      <c r="B25" s="3">
        <f t="shared" si="6"/>
        <v>21</v>
      </c>
      <c r="C25" s="3">
        <f t="shared" si="2"/>
        <v>200</v>
      </c>
      <c r="D25" s="4">
        <f t="shared" si="7"/>
        <v>27.555555555555554</v>
      </c>
      <c r="E25" s="4">
        <f t="shared" si="8"/>
        <v>50</v>
      </c>
      <c r="F25" s="4">
        <f t="shared" si="3"/>
        <v>22.444444444444446</v>
      </c>
      <c r="G25" s="4">
        <f t="shared" ref="G25:G40" si="9">(360-C25)*7/60</f>
        <v>18.666666666666668</v>
      </c>
      <c r="I25" s="19"/>
    </row>
    <row r="26" spans="1:9">
      <c r="A26" s="3">
        <f t="shared" si="6"/>
        <v>28</v>
      </c>
      <c r="B26" s="3">
        <f t="shared" si="6"/>
        <v>22</v>
      </c>
      <c r="C26" s="3">
        <f t="shared" si="2"/>
        <v>210</v>
      </c>
      <c r="D26" s="4">
        <f t="shared" si="7"/>
        <v>25.833333333333332</v>
      </c>
      <c r="E26" s="4">
        <f t="shared" si="8"/>
        <v>46.875</v>
      </c>
      <c r="F26" s="4">
        <f t="shared" si="3"/>
        <v>21.041666666666668</v>
      </c>
      <c r="G26" s="4">
        <f t="shared" si="9"/>
        <v>17.5</v>
      </c>
    </row>
    <row r="27" spans="1:9" ht="15.75" thickBot="1">
      <c r="A27" s="3">
        <f t="shared" si="6"/>
        <v>29</v>
      </c>
      <c r="B27" s="3">
        <f t="shared" si="6"/>
        <v>23</v>
      </c>
      <c r="C27" s="3">
        <f t="shared" si="2"/>
        <v>220</v>
      </c>
      <c r="D27" s="4">
        <f t="shared" si="7"/>
        <v>24.111111111111111</v>
      </c>
      <c r="E27" s="4">
        <f t="shared" si="8"/>
        <v>43.75</v>
      </c>
      <c r="F27" s="4">
        <f t="shared" si="3"/>
        <v>19.638888888888889</v>
      </c>
      <c r="G27" s="4">
        <f t="shared" si="9"/>
        <v>16.333333333333332</v>
      </c>
      <c r="I27" s="5" t="s">
        <v>14</v>
      </c>
    </row>
    <row r="28" spans="1:9">
      <c r="A28" s="3">
        <f t="shared" si="6"/>
        <v>30</v>
      </c>
      <c r="B28" s="3">
        <f t="shared" si="6"/>
        <v>24</v>
      </c>
      <c r="C28" s="3">
        <f t="shared" si="2"/>
        <v>230</v>
      </c>
      <c r="D28" s="4">
        <f t="shared" si="7"/>
        <v>22.388888888888889</v>
      </c>
      <c r="E28" s="4">
        <f t="shared" si="8"/>
        <v>40.625</v>
      </c>
      <c r="F28" s="4">
        <f t="shared" si="3"/>
        <v>18.236111111111111</v>
      </c>
      <c r="G28" s="4">
        <f t="shared" si="9"/>
        <v>15.166666666666666</v>
      </c>
      <c r="I28" s="12">
        <f>160/50</f>
        <v>3.2</v>
      </c>
    </row>
    <row r="29" spans="1:9">
      <c r="A29" s="3">
        <f t="shared" si="6"/>
        <v>31</v>
      </c>
      <c r="B29" s="3">
        <f t="shared" si="6"/>
        <v>25</v>
      </c>
      <c r="C29" s="3">
        <f t="shared" si="2"/>
        <v>240</v>
      </c>
      <c r="D29" s="4">
        <f t="shared" si="7"/>
        <v>20.666666666666664</v>
      </c>
      <c r="E29" s="4">
        <f t="shared" si="8"/>
        <v>37.5</v>
      </c>
      <c r="F29" s="4">
        <f t="shared" si="3"/>
        <v>16.833333333333336</v>
      </c>
      <c r="G29" s="4">
        <f t="shared" si="9"/>
        <v>14</v>
      </c>
    </row>
    <row r="30" spans="1:9">
      <c r="A30" s="3">
        <f t="shared" si="6"/>
        <v>32</v>
      </c>
      <c r="B30" s="3">
        <f t="shared" si="6"/>
        <v>26</v>
      </c>
      <c r="C30" s="3">
        <f t="shared" si="2"/>
        <v>250</v>
      </c>
      <c r="D30" s="4">
        <f t="shared" si="7"/>
        <v>18.944444444444443</v>
      </c>
      <c r="E30" s="4">
        <f t="shared" si="8"/>
        <v>34.375</v>
      </c>
      <c r="F30" s="4">
        <f t="shared" si="3"/>
        <v>15.430555555555557</v>
      </c>
      <c r="G30" s="4">
        <f t="shared" si="9"/>
        <v>12.833333333333334</v>
      </c>
    </row>
    <row r="31" spans="1:9">
      <c r="A31" s="3">
        <f t="shared" si="6"/>
        <v>33</v>
      </c>
      <c r="B31" s="3">
        <f t="shared" si="6"/>
        <v>27</v>
      </c>
      <c r="C31" s="3">
        <f t="shared" si="2"/>
        <v>260</v>
      </c>
      <c r="D31" s="4">
        <f t="shared" si="7"/>
        <v>17.222222222222221</v>
      </c>
      <c r="E31" s="4">
        <f t="shared" si="8"/>
        <v>31.25</v>
      </c>
      <c r="F31" s="4">
        <f t="shared" si="3"/>
        <v>14.027777777777779</v>
      </c>
      <c r="G31" s="4">
        <f t="shared" si="9"/>
        <v>11.666666666666666</v>
      </c>
    </row>
    <row r="32" spans="1:9">
      <c r="A32" s="3">
        <f t="shared" si="6"/>
        <v>34</v>
      </c>
      <c r="B32" s="3">
        <f t="shared" si="6"/>
        <v>28</v>
      </c>
      <c r="C32" s="3">
        <f t="shared" si="2"/>
        <v>270</v>
      </c>
      <c r="D32" s="4">
        <f t="shared" si="7"/>
        <v>15.5</v>
      </c>
      <c r="E32" s="4">
        <f t="shared" si="8"/>
        <v>28.125</v>
      </c>
      <c r="F32" s="4">
        <f t="shared" si="3"/>
        <v>12.625</v>
      </c>
      <c r="G32" s="4">
        <f t="shared" si="9"/>
        <v>10.5</v>
      </c>
    </row>
    <row r="33" spans="1:7">
      <c r="A33" s="3">
        <f t="shared" si="6"/>
        <v>35</v>
      </c>
      <c r="B33" s="3">
        <f t="shared" si="6"/>
        <v>29</v>
      </c>
      <c r="C33" s="3">
        <f t="shared" si="2"/>
        <v>280</v>
      </c>
      <c r="D33" s="4">
        <f t="shared" si="7"/>
        <v>13.777777777777777</v>
      </c>
      <c r="E33" s="4">
        <f t="shared" si="8"/>
        <v>25</v>
      </c>
      <c r="F33" s="4">
        <f t="shared" si="3"/>
        <v>11.222222222222223</v>
      </c>
      <c r="G33" s="4">
        <f t="shared" si="9"/>
        <v>9.3333333333333339</v>
      </c>
    </row>
    <row r="34" spans="1:7">
      <c r="A34" s="3">
        <f t="shared" si="6"/>
        <v>36</v>
      </c>
      <c r="B34" s="3">
        <f t="shared" si="6"/>
        <v>30</v>
      </c>
      <c r="C34" s="3">
        <f t="shared" si="2"/>
        <v>290</v>
      </c>
      <c r="D34" s="4">
        <f t="shared" si="7"/>
        <v>12.055555555555555</v>
      </c>
      <c r="E34" s="4">
        <f t="shared" si="8"/>
        <v>21.875</v>
      </c>
      <c r="F34" s="4">
        <f t="shared" si="3"/>
        <v>9.8194444444444446</v>
      </c>
      <c r="G34" s="4">
        <f t="shared" si="9"/>
        <v>8.1666666666666661</v>
      </c>
    </row>
    <row r="35" spans="1:7">
      <c r="A35" s="3">
        <v>1</v>
      </c>
      <c r="B35" s="3">
        <f t="shared" si="6"/>
        <v>31</v>
      </c>
      <c r="C35" s="3">
        <f t="shared" si="2"/>
        <v>300</v>
      </c>
      <c r="D35" s="4">
        <f t="shared" si="7"/>
        <v>10.333333333333332</v>
      </c>
      <c r="E35" s="4">
        <f t="shared" si="8"/>
        <v>18.75</v>
      </c>
      <c r="F35" s="4">
        <f t="shared" si="3"/>
        <v>8.4166666666666679</v>
      </c>
      <c r="G35" s="4">
        <f t="shared" si="9"/>
        <v>7</v>
      </c>
    </row>
    <row r="36" spans="1:7">
      <c r="A36" s="3">
        <v>2</v>
      </c>
      <c r="B36" s="3">
        <f t="shared" si="6"/>
        <v>32</v>
      </c>
      <c r="C36" s="3">
        <f t="shared" si="2"/>
        <v>310</v>
      </c>
      <c r="D36" s="4">
        <f t="shared" si="7"/>
        <v>8.6111111111111107</v>
      </c>
      <c r="E36" s="4">
        <f t="shared" si="8"/>
        <v>15.625</v>
      </c>
      <c r="F36" s="4">
        <f t="shared" si="3"/>
        <v>7.0138888888888893</v>
      </c>
      <c r="G36" s="4">
        <f t="shared" si="9"/>
        <v>5.833333333333333</v>
      </c>
    </row>
    <row r="37" spans="1:7">
      <c r="A37" s="3">
        <v>3</v>
      </c>
      <c r="B37" s="3">
        <f t="shared" si="6"/>
        <v>33</v>
      </c>
      <c r="C37" s="3">
        <f t="shared" si="2"/>
        <v>320</v>
      </c>
      <c r="D37" s="4">
        <f t="shared" si="7"/>
        <v>6.8888888888888884</v>
      </c>
      <c r="E37" s="4">
        <f t="shared" si="8"/>
        <v>12.5</v>
      </c>
      <c r="F37" s="4">
        <f t="shared" si="3"/>
        <v>5.6111111111111116</v>
      </c>
      <c r="G37" s="4">
        <f t="shared" si="9"/>
        <v>4.666666666666667</v>
      </c>
    </row>
    <row r="38" spans="1:7">
      <c r="A38" s="3">
        <v>4</v>
      </c>
      <c r="B38" s="3">
        <f t="shared" si="6"/>
        <v>34</v>
      </c>
      <c r="C38" s="3">
        <f t="shared" si="2"/>
        <v>330</v>
      </c>
      <c r="D38" s="4">
        <f t="shared" si="7"/>
        <v>5.1666666666666661</v>
      </c>
      <c r="E38" s="4">
        <f t="shared" si="8"/>
        <v>9.375</v>
      </c>
      <c r="F38" s="4">
        <f t="shared" si="3"/>
        <v>4.2083333333333339</v>
      </c>
      <c r="G38" s="4">
        <f t="shared" si="9"/>
        <v>3.5</v>
      </c>
    </row>
    <row r="39" spans="1:7">
      <c r="A39" s="3">
        <v>5</v>
      </c>
      <c r="B39" s="3">
        <f t="shared" ref="A39:B40" si="10">B38+1</f>
        <v>35</v>
      </c>
      <c r="C39" s="3">
        <f t="shared" si="2"/>
        <v>340</v>
      </c>
      <c r="D39" s="4">
        <f t="shared" si="7"/>
        <v>3.4444444444444442</v>
      </c>
      <c r="E39" s="4">
        <f t="shared" si="8"/>
        <v>6.25</v>
      </c>
      <c r="F39" s="4">
        <f t="shared" si="3"/>
        <v>2.8055555555555558</v>
      </c>
      <c r="G39" s="4">
        <f t="shared" si="9"/>
        <v>2.3333333333333335</v>
      </c>
    </row>
    <row r="40" spans="1:7">
      <c r="A40" s="9">
        <f t="shared" si="10"/>
        <v>6</v>
      </c>
      <c r="B40" s="9">
        <f t="shared" si="10"/>
        <v>36</v>
      </c>
      <c r="C40" s="9">
        <f t="shared" si="2"/>
        <v>350</v>
      </c>
      <c r="D40" s="10">
        <f t="shared" si="7"/>
        <v>1.7222222222222221</v>
      </c>
      <c r="E40" s="10">
        <f t="shared" si="8"/>
        <v>3.125</v>
      </c>
      <c r="F40" s="10">
        <f t="shared" si="3"/>
        <v>1.4027777777777779</v>
      </c>
      <c r="G40" s="10">
        <f t="shared" si="9"/>
        <v>1.1666666666666667</v>
      </c>
    </row>
  </sheetData>
  <mergeCells count="3">
    <mergeCell ref="I15:I16"/>
    <mergeCell ref="I17:I18"/>
    <mergeCell ref="I24:I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E7" sqref="E7"/>
    </sheetView>
  </sheetViews>
  <sheetFormatPr defaultRowHeight="15"/>
  <cols>
    <col min="1" max="1" width="17.5703125" customWidth="1"/>
    <col min="2" max="2" width="18.42578125" customWidth="1"/>
    <col min="3" max="3" width="15" customWidth="1"/>
    <col min="4" max="5" width="12.140625" customWidth="1"/>
    <col min="6" max="6" width="16.42578125" style="1" customWidth="1"/>
    <col min="7" max="7" width="10.42578125" style="1" customWidth="1"/>
    <col min="8" max="8" width="34.7109375" customWidth="1"/>
  </cols>
  <sheetData>
    <row r="1" spans="1:8" ht="19.5">
      <c r="A1" s="2" t="s">
        <v>1</v>
      </c>
    </row>
    <row r="2" spans="1:8" ht="19.5">
      <c r="A2" s="2"/>
    </row>
    <row r="3" spans="1:8" ht="15.75" thickBot="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pans="1:8" ht="64.5" thickBot="1">
      <c r="A4" s="7" t="s">
        <v>8</v>
      </c>
      <c r="B4" s="7" t="s">
        <v>25</v>
      </c>
      <c r="C4" s="7" t="s">
        <v>15</v>
      </c>
      <c r="D4" s="7" t="s">
        <v>16</v>
      </c>
      <c r="E4" s="7" t="s">
        <v>10</v>
      </c>
      <c r="F4" s="7" t="s">
        <v>9</v>
      </c>
    </row>
    <row r="5" spans="1:8" ht="15.75" thickBot="1">
      <c r="A5" s="3">
        <v>1</v>
      </c>
      <c r="B5" s="3">
        <f t="shared" ref="B5:B34" si="0">A11*$H$6-$H$6</f>
        <v>60</v>
      </c>
      <c r="C5" s="16">
        <v>0.27152777777777776</v>
      </c>
      <c r="D5" s="15">
        <v>0.2722222222222222</v>
      </c>
      <c r="E5" s="4">
        <v>0.70138888888888895</v>
      </c>
      <c r="F5" s="4">
        <v>0.58333333333333337</v>
      </c>
      <c r="H5" s="5" t="s">
        <v>17</v>
      </c>
    </row>
    <row r="6" spans="1:8">
      <c r="A6" s="3">
        <f>A5+1</f>
        <v>2</v>
      </c>
      <c r="B6" s="3">
        <f t="shared" si="0"/>
        <v>70</v>
      </c>
      <c r="C6" s="15">
        <v>0.2722222222222222</v>
      </c>
      <c r="D6" s="15">
        <v>0.27291666666666664</v>
      </c>
      <c r="E6" s="4">
        <v>1.4027777777777779</v>
      </c>
      <c r="F6" s="4">
        <v>1.1666666666666667</v>
      </c>
      <c r="H6">
        <v>10</v>
      </c>
    </row>
    <row r="7" spans="1:8">
      <c r="A7" s="3">
        <f t="shared" ref="A7:A40" si="1">A6+1</f>
        <v>3</v>
      </c>
      <c r="B7" s="3">
        <f t="shared" si="0"/>
        <v>80</v>
      </c>
      <c r="C7" s="15">
        <v>0.27291666666666664</v>
      </c>
      <c r="D7" s="15">
        <v>0.27499999999999997</v>
      </c>
      <c r="E7" s="4">
        <v>2.8055555555555558</v>
      </c>
      <c r="F7" s="4">
        <v>2.3333333333333335</v>
      </c>
    </row>
    <row r="8" spans="1:8" ht="15.75" thickBot="1">
      <c r="A8" s="3">
        <f t="shared" si="1"/>
        <v>4</v>
      </c>
      <c r="B8" s="3">
        <f t="shared" si="0"/>
        <v>90</v>
      </c>
      <c r="C8" s="15">
        <v>0.27430555555555552</v>
      </c>
      <c r="D8" s="15">
        <v>0.27708333333333335</v>
      </c>
      <c r="E8" s="4">
        <v>4.2083333333333339</v>
      </c>
      <c r="F8" s="4">
        <v>3.5</v>
      </c>
      <c r="H8" s="5" t="s">
        <v>11</v>
      </c>
    </row>
    <row r="9" spans="1:8">
      <c r="A9" s="3">
        <f t="shared" si="1"/>
        <v>5</v>
      </c>
      <c r="B9" s="3">
        <f t="shared" si="0"/>
        <v>100</v>
      </c>
      <c r="C9" s="15">
        <v>0.27569444444444446</v>
      </c>
      <c r="D9" s="15">
        <v>0.27986111111111112</v>
      </c>
      <c r="E9" s="4">
        <v>5.6111111111111116</v>
      </c>
      <c r="F9" s="4">
        <v>4.666666666666667</v>
      </c>
      <c r="H9" s="8" t="s">
        <v>12</v>
      </c>
    </row>
    <row r="10" spans="1:8">
      <c r="A10" s="3">
        <f t="shared" si="1"/>
        <v>6</v>
      </c>
      <c r="B10" s="3">
        <f t="shared" si="0"/>
        <v>110</v>
      </c>
      <c r="C10" s="15">
        <v>0.27708333333333335</v>
      </c>
      <c r="D10" s="15">
        <v>0.28194444444444444</v>
      </c>
      <c r="E10" s="4">
        <v>7.0138888888888893</v>
      </c>
      <c r="F10" s="4">
        <v>5.833333333333333</v>
      </c>
    </row>
    <row r="11" spans="1:8" ht="15.75" thickBot="1">
      <c r="A11" s="3">
        <f t="shared" si="1"/>
        <v>7</v>
      </c>
      <c r="B11" s="3">
        <f t="shared" si="0"/>
        <v>120</v>
      </c>
      <c r="C11" s="15">
        <v>0.27777777777777779</v>
      </c>
      <c r="D11" s="15">
        <v>0.28402777777777777</v>
      </c>
      <c r="E11" s="4">
        <v>8.4166666666666679</v>
      </c>
      <c r="F11" s="4">
        <v>7</v>
      </c>
      <c r="H11" s="5" t="s">
        <v>0</v>
      </c>
    </row>
    <row r="12" spans="1:8">
      <c r="A12" s="3">
        <f t="shared" si="1"/>
        <v>8</v>
      </c>
      <c r="B12" s="3">
        <f t="shared" si="0"/>
        <v>130</v>
      </c>
      <c r="C12" s="15">
        <v>0.27916666666666667</v>
      </c>
      <c r="D12" s="15">
        <v>0.28611111111111115</v>
      </c>
      <c r="E12" s="4">
        <v>9.8194444444444446</v>
      </c>
      <c r="F12" s="4">
        <v>8.1666666666666661</v>
      </c>
      <c r="H12" s="1" t="s">
        <v>13</v>
      </c>
    </row>
    <row r="13" spans="1:8">
      <c r="A13" s="3">
        <f t="shared" si="1"/>
        <v>9</v>
      </c>
      <c r="B13" s="3">
        <f t="shared" si="0"/>
        <v>140</v>
      </c>
      <c r="C13" s="15">
        <v>0.28055555555555556</v>
      </c>
      <c r="D13" s="15">
        <v>0.28819444444444448</v>
      </c>
      <c r="E13" s="4">
        <v>11.222222222222223</v>
      </c>
      <c r="F13" s="4">
        <v>9.3333333333333339</v>
      </c>
    </row>
    <row r="14" spans="1:8" ht="15.75" thickBot="1">
      <c r="A14" s="3">
        <f t="shared" si="1"/>
        <v>10</v>
      </c>
      <c r="B14" s="3">
        <f t="shared" si="0"/>
        <v>150</v>
      </c>
      <c r="C14" s="15">
        <v>0.28194444444444444</v>
      </c>
      <c r="D14" s="15">
        <v>0.2902777777777778</v>
      </c>
      <c r="E14" s="4">
        <v>12.625</v>
      </c>
      <c r="F14" s="4">
        <v>10.5</v>
      </c>
      <c r="H14" s="5" t="s">
        <v>18</v>
      </c>
    </row>
    <row r="15" spans="1:8" ht="15" customHeight="1">
      <c r="A15" s="3">
        <f t="shared" si="1"/>
        <v>11</v>
      </c>
      <c r="B15" s="3">
        <f t="shared" si="0"/>
        <v>160</v>
      </c>
      <c r="C15" s="15">
        <v>0.28263888888888888</v>
      </c>
      <c r="D15" s="15">
        <v>0.29236111111111113</v>
      </c>
      <c r="E15" s="4">
        <v>14.027777777777779</v>
      </c>
      <c r="F15" s="4">
        <v>11.666666666666666</v>
      </c>
      <c r="H15" s="18" t="s">
        <v>22</v>
      </c>
    </row>
    <row r="16" spans="1:8">
      <c r="A16" s="3">
        <f t="shared" si="1"/>
        <v>12</v>
      </c>
      <c r="B16" s="3">
        <f t="shared" si="0"/>
        <v>170</v>
      </c>
      <c r="C16" s="15">
        <v>0.28402777777777777</v>
      </c>
      <c r="D16" s="15">
        <v>0.29444444444444445</v>
      </c>
      <c r="E16" s="4">
        <v>15.430555555555557</v>
      </c>
      <c r="F16" s="4">
        <v>12.833333333333334</v>
      </c>
      <c r="H16" s="19"/>
    </row>
    <row r="17" spans="1:8" ht="15" customHeight="1">
      <c r="A17" s="3">
        <f t="shared" si="1"/>
        <v>13</v>
      </c>
      <c r="B17" s="3">
        <f t="shared" si="0"/>
        <v>180</v>
      </c>
      <c r="C17" s="15">
        <v>0.28541666666666665</v>
      </c>
      <c r="D17" s="15">
        <v>0.29722222222222222</v>
      </c>
      <c r="E17" s="4">
        <v>16.833333333333336</v>
      </c>
      <c r="F17" s="4">
        <v>14</v>
      </c>
      <c r="H17" s="19" t="s">
        <v>23</v>
      </c>
    </row>
    <row r="18" spans="1:8">
      <c r="A18" s="3">
        <f t="shared" si="1"/>
        <v>14</v>
      </c>
      <c r="B18" s="3">
        <f t="shared" si="0"/>
        <v>190</v>
      </c>
      <c r="C18" s="15">
        <v>0.28611111111111115</v>
      </c>
      <c r="D18" s="15">
        <v>0.29930555555555555</v>
      </c>
      <c r="E18" s="4">
        <v>18.236111111111111</v>
      </c>
      <c r="F18" s="4">
        <v>15.166666666666666</v>
      </c>
      <c r="H18" s="19"/>
    </row>
    <row r="19" spans="1:8">
      <c r="A19" s="3">
        <f t="shared" si="1"/>
        <v>15</v>
      </c>
      <c r="B19" s="3">
        <f t="shared" si="0"/>
        <v>200</v>
      </c>
      <c r="C19" s="15">
        <v>0.28750000000000003</v>
      </c>
      <c r="D19" s="15">
        <v>0.30138888888888887</v>
      </c>
      <c r="E19" s="4">
        <v>19.638888888888889</v>
      </c>
      <c r="F19" s="4">
        <v>16.333333333333332</v>
      </c>
    </row>
    <row r="20" spans="1:8" ht="15.75" thickBot="1">
      <c r="A20" s="3">
        <f t="shared" si="1"/>
        <v>16</v>
      </c>
      <c r="B20" s="3">
        <f t="shared" si="0"/>
        <v>210</v>
      </c>
      <c r="C20" s="15">
        <v>0.28888888888888892</v>
      </c>
      <c r="D20" s="15">
        <v>0.3034722222222222</v>
      </c>
      <c r="E20" s="4">
        <v>21.041666666666668</v>
      </c>
      <c r="F20" s="4">
        <v>17.5</v>
      </c>
      <c r="H20" s="5" t="s">
        <v>19</v>
      </c>
    </row>
    <row r="21" spans="1:8">
      <c r="A21" s="3">
        <f t="shared" si="1"/>
        <v>17</v>
      </c>
      <c r="B21" s="3">
        <f t="shared" si="0"/>
        <v>220</v>
      </c>
      <c r="C21" s="15">
        <v>0.2902777777777778</v>
      </c>
      <c r="D21" s="15">
        <v>0.30555555555555552</v>
      </c>
      <c r="E21" s="4">
        <v>22.444444444444446</v>
      </c>
      <c r="F21" s="4">
        <v>18.666666666666668</v>
      </c>
      <c r="H21" s="11">
        <f>180/31</f>
        <v>5.806451612903226</v>
      </c>
    </row>
    <row r="22" spans="1:8">
      <c r="A22" s="3">
        <f t="shared" si="1"/>
        <v>18</v>
      </c>
      <c r="B22" s="3">
        <f t="shared" si="0"/>
        <v>230</v>
      </c>
      <c r="C22" s="15">
        <v>0.29097222222222224</v>
      </c>
      <c r="D22" s="15">
        <v>0.30763888888888891</v>
      </c>
      <c r="E22" s="4">
        <v>23.847222222222221</v>
      </c>
      <c r="F22" s="4">
        <v>19.833333333333332</v>
      </c>
    </row>
    <row r="23" spans="1:8" ht="15.75" thickBot="1">
      <c r="A23" s="3">
        <f t="shared" si="1"/>
        <v>19</v>
      </c>
      <c r="B23" s="3">
        <f t="shared" si="0"/>
        <v>240</v>
      </c>
      <c r="C23" s="15">
        <v>0.29236111111111113</v>
      </c>
      <c r="D23" s="15">
        <v>0.30972222222222223</v>
      </c>
      <c r="E23" s="4">
        <v>25.25</v>
      </c>
      <c r="F23" s="4">
        <v>21</v>
      </c>
      <c r="H23" s="5" t="s">
        <v>20</v>
      </c>
    </row>
    <row r="24" spans="1:8" ht="15" customHeight="1">
      <c r="A24" s="3">
        <f t="shared" si="1"/>
        <v>20</v>
      </c>
      <c r="B24" s="3">
        <f t="shared" si="0"/>
        <v>250</v>
      </c>
      <c r="C24" s="15">
        <v>0.29097222222222224</v>
      </c>
      <c r="D24" s="15">
        <v>0.30763888888888891</v>
      </c>
      <c r="E24" s="4">
        <v>23.847222222222221</v>
      </c>
      <c r="F24" s="4">
        <v>19.833333333333332</v>
      </c>
      <c r="H24" s="18" t="s">
        <v>21</v>
      </c>
    </row>
    <row r="25" spans="1:8">
      <c r="A25" s="3">
        <f t="shared" si="1"/>
        <v>21</v>
      </c>
      <c r="B25" s="3">
        <f t="shared" si="0"/>
        <v>260</v>
      </c>
      <c r="C25" s="15">
        <v>0.2902777777777778</v>
      </c>
      <c r="D25" s="15">
        <v>0.30555555555555552</v>
      </c>
      <c r="E25" s="4">
        <v>22.444444444444446</v>
      </c>
      <c r="F25" s="4">
        <v>18.666666666666668</v>
      </c>
      <c r="H25" s="19"/>
    </row>
    <row r="26" spans="1:8">
      <c r="A26" s="3">
        <f t="shared" si="1"/>
        <v>22</v>
      </c>
      <c r="B26" s="3">
        <f t="shared" si="0"/>
        <v>270</v>
      </c>
      <c r="C26" s="15">
        <v>0.28888888888888892</v>
      </c>
      <c r="D26" s="15">
        <v>0.3034722222222222</v>
      </c>
      <c r="E26" s="4">
        <v>21.041666666666668</v>
      </c>
      <c r="F26" s="4">
        <v>17.5</v>
      </c>
    </row>
    <row r="27" spans="1:8" ht="15.75" thickBot="1">
      <c r="A27" s="3">
        <f t="shared" si="1"/>
        <v>23</v>
      </c>
      <c r="B27" s="3">
        <f t="shared" si="0"/>
        <v>280</v>
      </c>
      <c r="C27" s="15">
        <v>0.28750000000000003</v>
      </c>
      <c r="D27" s="15">
        <v>0.30138888888888887</v>
      </c>
      <c r="E27" s="4">
        <v>19.638888888888889</v>
      </c>
      <c r="F27" s="4">
        <v>16.333333333333332</v>
      </c>
      <c r="H27" s="5" t="s">
        <v>14</v>
      </c>
    </row>
    <row r="28" spans="1:8">
      <c r="A28" s="3">
        <f t="shared" si="1"/>
        <v>24</v>
      </c>
      <c r="B28" s="3">
        <f t="shared" si="0"/>
        <v>290</v>
      </c>
      <c r="C28" s="15">
        <v>0.28611111111111115</v>
      </c>
      <c r="D28" s="15">
        <v>0.29930555555555555</v>
      </c>
      <c r="E28" s="4">
        <v>18.236111111111111</v>
      </c>
      <c r="F28" s="4">
        <v>15.166666666666666</v>
      </c>
      <c r="H28" s="12">
        <f>160/50</f>
        <v>3.2</v>
      </c>
    </row>
    <row r="29" spans="1:8">
      <c r="A29" s="3">
        <f t="shared" si="1"/>
        <v>25</v>
      </c>
      <c r="B29" s="3">
        <f t="shared" si="0"/>
        <v>300</v>
      </c>
      <c r="C29" s="15">
        <v>0.28541666666666665</v>
      </c>
      <c r="D29" s="15">
        <v>0.29722222222222222</v>
      </c>
      <c r="E29" s="4">
        <v>16.833333333333336</v>
      </c>
      <c r="F29" s="4">
        <v>14</v>
      </c>
    </row>
    <row r="30" spans="1:8">
      <c r="A30" s="3">
        <f t="shared" si="1"/>
        <v>26</v>
      </c>
      <c r="B30" s="3">
        <f t="shared" si="0"/>
        <v>310</v>
      </c>
      <c r="C30" s="15">
        <v>0.28402777777777777</v>
      </c>
      <c r="D30" s="15">
        <v>0.29444444444444445</v>
      </c>
      <c r="E30" s="4">
        <v>15.430555555555557</v>
      </c>
      <c r="F30" s="4">
        <v>12.833333333333334</v>
      </c>
    </row>
    <row r="31" spans="1:8">
      <c r="A31" s="3">
        <f t="shared" si="1"/>
        <v>27</v>
      </c>
      <c r="B31" s="3">
        <f t="shared" si="0"/>
        <v>320</v>
      </c>
      <c r="C31" s="15">
        <v>0.28263888888888888</v>
      </c>
      <c r="D31" s="15">
        <v>0.29236111111111113</v>
      </c>
      <c r="E31" s="4">
        <v>14.027777777777779</v>
      </c>
      <c r="F31" s="4">
        <v>11.666666666666666</v>
      </c>
    </row>
    <row r="32" spans="1:8">
      <c r="A32" s="3">
        <f t="shared" si="1"/>
        <v>28</v>
      </c>
      <c r="B32" s="3">
        <f t="shared" si="0"/>
        <v>330</v>
      </c>
      <c r="C32" s="15">
        <v>0.28194444444444444</v>
      </c>
      <c r="D32" s="15">
        <v>0.2902777777777778</v>
      </c>
      <c r="E32" s="4">
        <v>12.625</v>
      </c>
      <c r="F32" s="4">
        <v>10.5</v>
      </c>
    </row>
    <row r="33" spans="1:6">
      <c r="A33" s="3">
        <f t="shared" si="1"/>
        <v>29</v>
      </c>
      <c r="B33" s="3">
        <f t="shared" si="0"/>
        <v>340</v>
      </c>
      <c r="C33" s="15">
        <v>0.28055555555555556</v>
      </c>
      <c r="D33" s="15">
        <v>0.28819444444444448</v>
      </c>
      <c r="E33" s="4">
        <v>11.222222222222223</v>
      </c>
      <c r="F33" s="4">
        <v>9.3333333333333339</v>
      </c>
    </row>
    <row r="34" spans="1:6">
      <c r="A34" s="3">
        <f t="shared" si="1"/>
        <v>30</v>
      </c>
      <c r="B34" s="13">
        <f t="shared" si="0"/>
        <v>350</v>
      </c>
      <c r="C34" s="15">
        <v>0.27916666666666667</v>
      </c>
      <c r="D34" s="15">
        <v>0.28611111111111115</v>
      </c>
      <c r="E34" s="14">
        <v>9.8194444444444446</v>
      </c>
      <c r="F34" s="14">
        <v>8.1666666666666661</v>
      </c>
    </row>
    <row r="35" spans="1:6">
      <c r="A35" s="3">
        <f t="shared" si="1"/>
        <v>31</v>
      </c>
      <c r="B35" s="3">
        <v>5</v>
      </c>
      <c r="C35" s="15">
        <v>0.27777777777777779</v>
      </c>
      <c r="D35" s="15">
        <v>0.28402777777777777</v>
      </c>
      <c r="E35" s="4">
        <v>8.4166666666666679</v>
      </c>
      <c r="F35" s="4">
        <v>7</v>
      </c>
    </row>
    <row r="36" spans="1:6">
      <c r="A36" s="3">
        <f t="shared" si="1"/>
        <v>32</v>
      </c>
      <c r="B36" s="3">
        <f>A6*$H$6-$H$6</f>
        <v>10</v>
      </c>
      <c r="C36" s="15">
        <v>0.27708333333333335</v>
      </c>
      <c r="D36" s="15">
        <v>0.28194444444444444</v>
      </c>
      <c r="E36" s="4">
        <v>7.0138888888888893</v>
      </c>
      <c r="F36" s="4">
        <v>5.833333333333333</v>
      </c>
    </row>
    <row r="37" spans="1:6">
      <c r="A37" s="3">
        <f t="shared" si="1"/>
        <v>33</v>
      </c>
      <c r="B37" s="3">
        <f>A7*$H$6-$H$6</f>
        <v>20</v>
      </c>
      <c r="C37" s="15">
        <v>0.27569444444444446</v>
      </c>
      <c r="D37" s="15">
        <v>0.27986111111111112</v>
      </c>
      <c r="E37" s="4">
        <v>5.6111111111111116</v>
      </c>
      <c r="F37" s="4">
        <v>4.666666666666667</v>
      </c>
    </row>
    <row r="38" spans="1:6">
      <c r="A38" s="3">
        <f t="shared" si="1"/>
        <v>34</v>
      </c>
      <c r="B38" s="3">
        <f>A8*$H$6-$H$6</f>
        <v>30</v>
      </c>
      <c r="C38" s="15">
        <v>0.27430555555555552</v>
      </c>
      <c r="D38" s="15">
        <v>0.27708333333333335</v>
      </c>
      <c r="E38" s="4">
        <v>4.2083333333333339</v>
      </c>
      <c r="F38" s="4">
        <v>3.5</v>
      </c>
    </row>
    <row r="39" spans="1:6">
      <c r="A39" s="3">
        <f t="shared" si="1"/>
        <v>35</v>
      </c>
      <c r="B39" s="3">
        <f>A9*$H$6-$H$6</f>
        <v>40</v>
      </c>
      <c r="C39" s="15">
        <v>0.27291666666666664</v>
      </c>
      <c r="D39" s="15">
        <v>0.27499999999999997</v>
      </c>
      <c r="E39" s="4">
        <v>2.8055555555555558</v>
      </c>
      <c r="F39" s="4">
        <v>2.3333333333333335</v>
      </c>
    </row>
    <row r="40" spans="1:6">
      <c r="A40" s="9">
        <f t="shared" si="1"/>
        <v>36</v>
      </c>
      <c r="B40" s="9">
        <f>A10*$H$6-$H$6</f>
        <v>50</v>
      </c>
      <c r="C40" s="17">
        <v>0.2722222222222222</v>
      </c>
      <c r="D40" s="17">
        <v>0.27291666666666664</v>
      </c>
      <c r="E40" s="10">
        <v>1.4027777777777779</v>
      </c>
      <c r="F40" s="10">
        <v>1.1666666666666667</v>
      </c>
    </row>
  </sheetData>
  <sortState ref="D24:D40">
    <sortCondition descending="1" ref="D40"/>
  </sortState>
  <mergeCells count="3">
    <mergeCell ref="H15:H16"/>
    <mergeCell ref="H17:H18"/>
    <mergeCell ref="H24:H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North Pole</vt:lpstr>
      <vt:lpstr>Epicenter</vt:lpstr>
      <vt:lpstr>Time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jfrymann</dc:creator>
  <cp:lastModifiedBy>Memorie Yasuda</cp:lastModifiedBy>
  <cp:lastPrinted>2008-10-03T19:35:42Z</cp:lastPrinted>
  <dcterms:created xsi:type="dcterms:W3CDTF">2008-09-15T17:14:33Z</dcterms:created>
  <dcterms:modified xsi:type="dcterms:W3CDTF">2008-10-09T20:14:18Z</dcterms:modified>
</cp:coreProperties>
</file>